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erformance&amp;Planning\Common\Remobilisation Plans\December 2020 Recovery Plan\Drafts\SG Submission Feb 2021\"/>
    </mc:Choice>
  </mc:AlternateContent>
  <bookViews>
    <workbookView xWindow="0" yWindow="0" windowWidth="24000" windowHeight="9060"/>
  </bookViews>
  <sheets>
    <sheet name="2021-22 Pl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D9" i="1"/>
  <c r="E9" i="1"/>
  <c r="F9" i="1"/>
  <c r="G9" i="1"/>
  <c r="P9" i="1" s="1"/>
  <c r="P14" i="1" s="1"/>
  <c r="H9" i="1"/>
  <c r="I9" i="1"/>
  <c r="J9" i="1"/>
  <c r="K9" i="1"/>
  <c r="K14" i="1" s="1"/>
  <c r="K29" i="1" s="1"/>
  <c r="L9" i="1"/>
  <c r="M9" i="1"/>
  <c r="N9" i="1"/>
  <c r="O9" i="1"/>
  <c r="O14" i="1" s="1"/>
  <c r="O29" i="1" s="1"/>
  <c r="P10" i="1"/>
  <c r="P11" i="1"/>
  <c r="P12" i="1"/>
  <c r="P13" i="1"/>
  <c r="D14" i="1"/>
  <c r="E14" i="1"/>
  <c r="F14" i="1"/>
  <c r="H14" i="1"/>
  <c r="I14" i="1"/>
  <c r="J14" i="1"/>
  <c r="L14" i="1"/>
  <c r="M14" i="1"/>
  <c r="N14" i="1"/>
  <c r="P17" i="1"/>
  <c r="P18" i="1"/>
  <c r="P28" i="1" s="1"/>
  <c r="P29" i="1" s="1"/>
  <c r="P19" i="1"/>
  <c r="P20" i="1"/>
  <c r="P21" i="1"/>
  <c r="P22" i="1"/>
  <c r="P23" i="1"/>
  <c r="P24" i="1"/>
  <c r="P25" i="1"/>
  <c r="P26" i="1"/>
  <c r="P27" i="1"/>
  <c r="D28" i="1"/>
  <c r="E28" i="1"/>
  <c r="F28" i="1"/>
  <c r="F29" i="1" s="1"/>
  <c r="G28" i="1"/>
  <c r="H28" i="1"/>
  <c r="I28" i="1"/>
  <c r="J28" i="1"/>
  <c r="J29" i="1" s="1"/>
  <c r="K28" i="1"/>
  <c r="L28" i="1"/>
  <c r="M28" i="1"/>
  <c r="N28" i="1"/>
  <c r="N29" i="1" s="1"/>
  <c r="O28" i="1"/>
  <c r="D29" i="1"/>
  <c r="E29" i="1"/>
  <c r="H29" i="1"/>
  <c r="I29" i="1"/>
  <c r="L29" i="1"/>
  <c r="M29" i="1"/>
  <c r="G14" i="1" l="1"/>
  <c r="G29" i="1" s="1"/>
</calcChain>
</file>

<file path=xl/sharedStrings.xml><?xml version="1.0" encoding="utf-8"?>
<sst xmlns="http://schemas.openxmlformats.org/spreadsheetml/2006/main" count="38" uniqueCount="37">
  <si>
    <t>Specialty</t>
  </si>
  <si>
    <t>Sub Specialty</t>
  </si>
  <si>
    <t>2021/22 Plan</t>
  </si>
  <si>
    <t>21/22 Total</t>
  </si>
  <si>
    <t>Cancer &amp; National Elective Services</t>
  </si>
  <si>
    <t>Orthopaedics</t>
  </si>
  <si>
    <t xml:space="preserve">Joints </t>
  </si>
  <si>
    <t>Foot and Ankle</t>
  </si>
  <si>
    <t>Ortho Soft Tissue Knee</t>
  </si>
  <si>
    <t>Hand and Wrist</t>
  </si>
  <si>
    <t>TOTAL</t>
  </si>
  <si>
    <t>Cancer</t>
  </si>
  <si>
    <t>Cancer (incl. Sarcoma)</t>
  </si>
  <si>
    <t>General/Plastic</t>
  </si>
  <si>
    <t>General Surgery (day case, short stay and colorectal)</t>
  </si>
  <si>
    <t>Diagnostic</t>
  </si>
  <si>
    <t>Endoscopy (Lower incl. screening)</t>
  </si>
  <si>
    <t>Ophthlamology</t>
  </si>
  <si>
    <t>Cataract</t>
  </si>
  <si>
    <t>Total Cancer &amp; National Elective Services</t>
  </si>
  <si>
    <t>Heart, Lung &amp; Diagnostic</t>
  </si>
  <si>
    <t>Cardiology</t>
  </si>
  <si>
    <t>Elective/Urgent</t>
  </si>
  <si>
    <t>TAVI</t>
  </si>
  <si>
    <t>STEMI</t>
  </si>
  <si>
    <t>EP</t>
  </si>
  <si>
    <t>Devices</t>
  </si>
  <si>
    <t>Cardiac</t>
  </si>
  <si>
    <t>Surgery</t>
  </si>
  <si>
    <t>Thoracic</t>
  </si>
  <si>
    <t>Radiology</t>
  </si>
  <si>
    <t>CT</t>
  </si>
  <si>
    <t>MRI</t>
  </si>
  <si>
    <t>U/S</t>
  </si>
  <si>
    <t>DEXA</t>
  </si>
  <si>
    <t>Total Heart &amp; Lung</t>
  </si>
  <si>
    <t>Total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</si>
</sst>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7" fontId="2" fillId="2" borderId="7" xfId="0" applyNumberFormat="1" applyFont="1" applyFill="1" applyBorder="1"/>
    <xf numFmtId="0" fontId="2" fillId="2" borderId="7" xfId="0" applyFont="1" applyFill="1" applyBorder="1"/>
    <xf numFmtId="0" fontId="0" fillId="0" borderId="8" xfId="0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8" xfId="0" applyNumberFormat="1" applyBorder="1"/>
    <xf numFmtId="0" fontId="0" fillId="0" borderId="12" xfId="0" applyBorder="1"/>
    <xf numFmtId="3" fontId="0" fillId="0" borderId="12" xfId="0" applyNumberFormat="1" applyBorder="1"/>
    <xf numFmtId="0" fontId="0" fillId="0" borderId="13" xfId="0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0" fontId="0" fillId="0" borderId="17" xfId="0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7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2" xfId="0" applyNumberFormat="1" applyFill="1" applyBorder="1"/>
    <xf numFmtId="3" fontId="0" fillId="4" borderId="23" xfId="0" applyNumberFormat="1" applyFill="1" applyBorder="1"/>
    <xf numFmtId="3" fontId="0" fillId="4" borderId="24" xfId="0" applyNumberFormat="1" applyFill="1" applyBorder="1"/>
    <xf numFmtId="3" fontId="0" fillId="4" borderId="7" xfId="0" applyNumberFormat="1" applyFill="1" applyBorder="1"/>
    <xf numFmtId="0" fontId="0" fillId="2" borderId="6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3" fontId="0" fillId="2" borderId="3" xfId="0" applyNumberFormat="1" applyFill="1" applyBorder="1"/>
    <xf numFmtId="3" fontId="0" fillId="2" borderId="4" xfId="0" applyNumberFormat="1" applyFill="1" applyBorder="1"/>
    <xf numFmtId="0" fontId="0" fillId="0" borderId="30" xfId="0" applyFill="1" applyBorder="1"/>
    <xf numFmtId="3" fontId="0" fillId="0" borderId="31" xfId="0" applyNumberFormat="1" applyBorder="1"/>
    <xf numFmtId="0" fontId="0" fillId="0" borderId="32" xfId="0" applyFill="1" applyBorder="1"/>
    <xf numFmtId="3" fontId="0" fillId="0" borderId="33" xfId="0" applyNumberFormat="1" applyBorder="1"/>
    <xf numFmtId="3" fontId="0" fillId="0" borderId="34" xfId="0" applyNumberFormat="1" applyBorder="1"/>
    <xf numFmtId="0" fontId="0" fillId="0" borderId="21" xfId="0" applyBorder="1"/>
    <xf numFmtId="0" fontId="0" fillId="0" borderId="35" xfId="0" applyFill="1" applyBorder="1"/>
    <xf numFmtId="3" fontId="0" fillId="0" borderId="36" xfId="0" applyNumberFormat="1" applyBorder="1"/>
    <xf numFmtId="3" fontId="0" fillId="0" borderId="37" xfId="0" applyNumberFormat="1" applyBorder="1"/>
    <xf numFmtId="0" fontId="0" fillId="0" borderId="1" xfId="0" applyBorder="1"/>
    <xf numFmtId="0" fontId="0" fillId="0" borderId="38" xfId="0" applyFill="1" applyBorder="1"/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1" xfId="0" applyNumberFormat="1" applyBorder="1"/>
    <xf numFmtId="0" fontId="0" fillId="0" borderId="8" xfId="0" applyFill="1" applyBorder="1"/>
    <xf numFmtId="3" fontId="0" fillId="0" borderId="42" xfId="0" applyNumberFormat="1" applyBorder="1"/>
    <xf numFmtId="0" fontId="0" fillId="0" borderId="13" xfId="0" applyFill="1" applyBorder="1"/>
    <xf numFmtId="0" fontId="0" fillId="0" borderId="17" xfId="0" applyFill="1" applyBorder="1"/>
    <xf numFmtId="3" fontId="0" fillId="0" borderId="43" xfId="0" applyNumberFormat="1" applyBorder="1"/>
    <xf numFmtId="3" fontId="0" fillId="0" borderId="44" xfId="0" applyNumberFormat="1" applyBorder="1"/>
    <xf numFmtId="3" fontId="0" fillId="0" borderId="45" xfId="0" applyNumberFormat="1" applyBorder="1"/>
    <xf numFmtId="3" fontId="0" fillId="0" borderId="17" xfId="0" applyNumberFormat="1" applyBorder="1"/>
    <xf numFmtId="3" fontId="0" fillId="4" borderId="46" xfId="0" applyNumberFormat="1" applyFill="1" applyBorder="1"/>
    <xf numFmtId="3" fontId="0" fillId="4" borderId="47" xfId="0" applyNumberFormat="1" applyFill="1" applyBorder="1"/>
    <xf numFmtId="3" fontId="0" fillId="4" borderId="48" xfId="0" applyNumberFormat="1" applyFill="1" applyBorder="1"/>
    <xf numFmtId="3" fontId="0" fillId="4" borderId="49" xfId="0" applyNumberFormat="1" applyFill="1" applyBorder="1"/>
    <xf numFmtId="3" fontId="2" fillId="2" borderId="23" xfId="0" applyNumberFormat="1" applyFont="1" applyFill="1" applyBorder="1"/>
    <xf numFmtId="3" fontId="2" fillId="2" borderId="51" xfId="0" applyNumberFormat="1" applyFont="1" applyFill="1" applyBorder="1"/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zoomScale="80" zoomScaleNormal="80" workbookViewId="0">
      <selection activeCell="C31" sqref="C31"/>
    </sheetView>
  </sheetViews>
  <sheetFormatPr defaultRowHeight="15" x14ac:dyDescent="0.25"/>
  <cols>
    <col min="2" max="2" width="16.85546875" customWidth="1"/>
    <col min="3" max="3" width="49.5703125" customWidth="1"/>
    <col min="16" max="16" width="11.85546875" customWidth="1"/>
  </cols>
  <sheetData>
    <row r="1" spans="2:16" ht="15.75" thickBot="1" x14ac:dyDescent="0.3"/>
    <row r="2" spans="2:16" ht="15.75" thickBot="1" x14ac:dyDescent="0.3">
      <c r="B2" s="70" t="s">
        <v>0</v>
      </c>
      <c r="C2" s="70" t="s">
        <v>1</v>
      </c>
      <c r="D2" s="68" t="s">
        <v>2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2:16" ht="15.75" thickBot="1" x14ac:dyDescent="0.3">
      <c r="B3" s="71"/>
      <c r="C3" s="71"/>
      <c r="D3" s="1">
        <v>44287</v>
      </c>
      <c r="E3" s="1">
        <v>44317</v>
      </c>
      <c r="F3" s="1">
        <v>44348</v>
      </c>
      <c r="G3" s="1">
        <v>44378</v>
      </c>
      <c r="H3" s="1">
        <v>44409</v>
      </c>
      <c r="I3" s="1">
        <v>44440</v>
      </c>
      <c r="J3" s="1">
        <v>44470</v>
      </c>
      <c r="K3" s="1">
        <v>44501</v>
      </c>
      <c r="L3" s="1">
        <v>44531</v>
      </c>
      <c r="M3" s="1">
        <v>44562</v>
      </c>
      <c r="N3" s="1">
        <v>44593</v>
      </c>
      <c r="O3" s="1">
        <v>44621</v>
      </c>
      <c r="P3" s="2" t="s">
        <v>3</v>
      </c>
    </row>
    <row r="4" spans="2:16" ht="15.75" thickBot="1" x14ac:dyDescent="0.3">
      <c r="B4" s="74" t="s">
        <v>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2:16" x14ac:dyDescent="0.25">
      <c r="B5" s="3" t="s">
        <v>5</v>
      </c>
      <c r="C5" s="3" t="s">
        <v>6</v>
      </c>
      <c r="D5" s="4">
        <v>292.60000000000002</v>
      </c>
      <c r="E5" s="5">
        <v>311</v>
      </c>
      <c r="F5" s="5">
        <v>336</v>
      </c>
      <c r="G5" s="5">
        <v>342</v>
      </c>
      <c r="H5" s="5">
        <v>336</v>
      </c>
      <c r="I5" s="5">
        <v>350</v>
      </c>
      <c r="J5" s="5">
        <v>364.6</v>
      </c>
      <c r="K5" s="5">
        <v>365</v>
      </c>
      <c r="L5" s="5">
        <v>343</v>
      </c>
      <c r="M5" s="5">
        <v>343</v>
      </c>
      <c r="N5" s="5">
        <v>365</v>
      </c>
      <c r="O5" s="6">
        <v>374</v>
      </c>
      <c r="P5" s="7">
        <f t="shared" ref="P5:P13" si="0">SUM(D5:O5)</f>
        <v>4122.2</v>
      </c>
    </row>
    <row r="6" spans="2:16" x14ac:dyDescent="0.25">
      <c r="B6" s="8"/>
      <c r="C6" s="8" t="s">
        <v>7</v>
      </c>
      <c r="D6" s="4">
        <v>30.400000000000002</v>
      </c>
      <c r="E6" s="5">
        <v>60.800000000000004</v>
      </c>
      <c r="F6" s="5">
        <v>73.600000000000009</v>
      </c>
      <c r="G6" s="5">
        <v>67.2</v>
      </c>
      <c r="H6" s="5">
        <v>56</v>
      </c>
      <c r="I6" s="5">
        <v>56</v>
      </c>
      <c r="J6" s="5">
        <v>56</v>
      </c>
      <c r="K6" s="5">
        <v>56</v>
      </c>
      <c r="L6" s="5">
        <v>56</v>
      </c>
      <c r="M6" s="5">
        <v>56</v>
      </c>
      <c r="N6" s="5">
        <v>56</v>
      </c>
      <c r="O6" s="6">
        <v>56</v>
      </c>
      <c r="P6" s="9">
        <f t="shared" si="0"/>
        <v>680</v>
      </c>
    </row>
    <row r="7" spans="2:16" x14ac:dyDescent="0.25">
      <c r="B7" s="8"/>
      <c r="C7" s="8" t="s">
        <v>8</v>
      </c>
      <c r="D7" s="4">
        <v>35</v>
      </c>
      <c r="E7" s="5">
        <v>35</v>
      </c>
      <c r="F7" s="5">
        <v>39</v>
      </c>
      <c r="G7" s="5">
        <v>40</v>
      </c>
      <c r="H7" s="5">
        <v>40</v>
      </c>
      <c r="I7" s="5">
        <v>40</v>
      </c>
      <c r="J7" s="5">
        <v>40</v>
      </c>
      <c r="K7" s="5">
        <v>40</v>
      </c>
      <c r="L7" s="5">
        <v>35</v>
      </c>
      <c r="M7" s="5">
        <v>35</v>
      </c>
      <c r="N7" s="5">
        <v>35</v>
      </c>
      <c r="O7" s="6">
        <v>40</v>
      </c>
      <c r="P7" s="9">
        <f t="shared" si="0"/>
        <v>454</v>
      </c>
    </row>
    <row r="8" spans="2:16" x14ac:dyDescent="0.25">
      <c r="B8" s="10"/>
      <c r="C8" s="10" t="s">
        <v>9</v>
      </c>
      <c r="D8" s="11">
        <v>35</v>
      </c>
      <c r="E8" s="12">
        <v>35</v>
      </c>
      <c r="F8" s="12">
        <v>35</v>
      </c>
      <c r="G8" s="12">
        <v>35</v>
      </c>
      <c r="H8" s="12">
        <v>35</v>
      </c>
      <c r="I8" s="12">
        <v>35</v>
      </c>
      <c r="J8" s="12">
        <v>40</v>
      </c>
      <c r="K8" s="12">
        <v>40</v>
      </c>
      <c r="L8" s="12">
        <v>40</v>
      </c>
      <c r="M8" s="12">
        <v>40</v>
      </c>
      <c r="N8" s="12">
        <v>40</v>
      </c>
      <c r="O8" s="13">
        <v>40</v>
      </c>
      <c r="P8" s="14">
        <f t="shared" si="0"/>
        <v>450</v>
      </c>
    </row>
    <row r="9" spans="2:16" ht="15.75" thickBot="1" x14ac:dyDescent="0.3">
      <c r="B9" s="15"/>
      <c r="C9" s="15" t="s">
        <v>10</v>
      </c>
      <c r="D9" s="16">
        <f t="shared" ref="D9:O9" si="1">SUM(D5:D8)</f>
        <v>393</v>
      </c>
      <c r="E9" s="17">
        <f t="shared" si="1"/>
        <v>441.8</v>
      </c>
      <c r="F9" s="17">
        <f t="shared" si="1"/>
        <v>483.6</v>
      </c>
      <c r="G9" s="17">
        <f t="shared" si="1"/>
        <v>484.2</v>
      </c>
      <c r="H9" s="17">
        <f t="shared" si="1"/>
        <v>467</v>
      </c>
      <c r="I9" s="17">
        <f t="shared" si="1"/>
        <v>481</v>
      </c>
      <c r="J9" s="17">
        <f t="shared" si="1"/>
        <v>500.6</v>
      </c>
      <c r="K9" s="17">
        <f t="shared" si="1"/>
        <v>501</v>
      </c>
      <c r="L9" s="17">
        <f t="shared" si="1"/>
        <v>474</v>
      </c>
      <c r="M9" s="17">
        <f t="shared" si="1"/>
        <v>474</v>
      </c>
      <c r="N9" s="17">
        <f t="shared" si="1"/>
        <v>496</v>
      </c>
      <c r="O9" s="18">
        <f t="shared" si="1"/>
        <v>510</v>
      </c>
      <c r="P9" s="19">
        <f t="shared" si="0"/>
        <v>5706.2000000000007</v>
      </c>
    </row>
    <row r="10" spans="2:16" ht="15.75" thickBot="1" x14ac:dyDescent="0.3">
      <c r="B10" s="20" t="s">
        <v>11</v>
      </c>
      <c r="C10" s="20" t="s">
        <v>12</v>
      </c>
      <c r="D10" s="21">
        <v>69.76611570247934</v>
      </c>
      <c r="E10" s="22">
        <v>69.76611570247934</v>
      </c>
      <c r="F10" s="22">
        <v>84.453719008264471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3">
        <v>0</v>
      </c>
      <c r="P10" s="24">
        <f t="shared" si="0"/>
        <v>223.98595041322315</v>
      </c>
    </row>
    <row r="11" spans="2:16" ht="15.75" thickBot="1" x14ac:dyDescent="0.3">
      <c r="B11" s="8" t="s">
        <v>13</v>
      </c>
      <c r="C11" s="8" t="s">
        <v>14</v>
      </c>
      <c r="D11" s="25">
        <v>0</v>
      </c>
      <c r="E11" s="5">
        <v>0</v>
      </c>
      <c r="F11" s="5">
        <v>0</v>
      </c>
      <c r="G11" s="5">
        <v>84.04</v>
      </c>
      <c r="H11" s="5">
        <v>84.04</v>
      </c>
      <c r="I11" s="5">
        <v>80.8</v>
      </c>
      <c r="J11" s="5">
        <v>80.8</v>
      </c>
      <c r="K11" s="5">
        <v>98.440000000000012</v>
      </c>
      <c r="L11" s="5">
        <v>125.08</v>
      </c>
      <c r="M11" s="5">
        <v>147.4</v>
      </c>
      <c r="N11" s="5">
        <v>154.96000000000004</v>
      </c>
      <c r="O11" s="6">
        <v>174.48000000000002</v>
      </c>
      <c r="P11" s="9">
        <f t="shared" si="0"/>
        <v>1030.04</v>
      </c>
    </row>
    <row r="12" spans="2:16" ht="15.75" thickBot="1" x14ac:dyDescent="0.3">
      <c r="B12" s="3" t="s">
        <v>15</v>
      </c>
      <c r="C12" s="3" t="s">
        <v>16</v>
      </c>
      <c r="D12" s="26">
        <v>300</v>
      </c>
      <c r="E12" s="27">
        <v>399</v>
      </c>
      <c r="F12" s="27">
        <v>495</v>
      </c>
      <c r="G12" s="27">
        <v>492</v>
      </c>
      <c r="H12" s="27">
        <v>480</v>
      </c>
      <c r="I12" s="27">
        <v>480</v>
      </c>
      <c r="J12" s="27">
        <v>480</v>
      </c>
      <c r="K12" s="27">
        <v>480</v>
      </c>
      <c r="L12" s="27">
        <v>442</v>
      </c>
      <c r="M12" s="27">
        <v>442</v>
      </c>
      <c r="N12" s="27">
        <v>470</v>
      </c>
      <c r="O12" s="28">
        <v>480</v>
      </c>
      <c r="P12" s="7">
        <f t="shared" si="0"/>
        <v>5440</v>
      </c>
    </row>
    <row r="13" spans="2:16" ht="15.75" thickBot="1" x14ac:dyDescent="0.3">
      <c r="B13" s="20" t="s">
        <v>17</v>
      </c>
      <c r="C13" s="20" t="s">
        <v>18</v>
      </c>
      <c r="D13" s="21">
        <v>741</v>
      </c>
      <c r="E13" s="22">
        <v>741</v>
      </c>
      <c r="F13" s="22">
        <v>1016.5999999999999</v>
      </c>
      <c r="G13" s="22">
        <v>982.80000000000007</v>
      </c>
      <c r="H13" s="22">
        <v>1092</v>
      </c>
      <c r="I13" s="22">
        <v>1088</v>
      </c>
      <c r="J13" s="22">
        <v>1088</v>
      </c>
      <c r="K13" s="22">
        <v>1142.3999999999999</v>
      </c>
      <c r="L13" s="22">
        <v>1088</v>
      </c>
      <c r="M13" s="22">
        <v>952</v>
      </c>
      <c r="N13" s="22">
        <v>1033.5999999999999</v>
      </c>
      <c r="O13" s="23">
        <v>1196.8</v>
      </c>
      <c r="P13" s="24">
        <f t="shared" si="0"/>
        <v>12162.199999999999</v>
      </c>
    </row>
    <row r="14" spans="2:16" ht="15.75" thickBot="1" x14ac:dyDescent="0.3">
      <c r="B14" s="66" t="s">
        <v>19</v>
      </c>
      <c r="C14" s="67"/>
      <c r="D14" s="29">
        <f t="shared" ref="D14:P14" si="2">SUM(D9:D13)</f>
        <v>1503.7661157024793</v>
      </c>
      <c r="E14" s="30">
        <f t="shared" si="2"/>
        <v>1651.5661157024792</v>
      </c>
      <c r="F14" s="30">
        <f t="shared" si="2"/>
        <v>2079.6537190082645</v>
      </c>
      <c r="G14" s="30">
        <f t="shared" si="2"/>
        <v>2043.04</v>
      </c>
      <c r="H14" s="30">
        <f t="shared" si="2"/>
        <v>2123.04</v>
      </c>
      <c r="I14" s="30">
        <f t="shared" si="2"/>
        <v>2129.8000000000002</v>
      </c>
      <c r="J14" s="30">
        <f t="shared" si="2"/>
        <v>2149.4</v>
      </c>
      <c r="K14" s="30">
        <f t="shared" si="2"/>
        <v>2221.84</v>
      </c>
      <c r="L14" s="30">
        <f t="shared" si="2"/>
        <v>2129.08</v>
      </c>
      <c r="M14" s="30">
        <f t="shared" si="2"/>
        <v>2015.4</v>
      </c>
      <c r="N14" s="30">
        <f t="shared" si="2"/>
        <v>2154.56</v>
      </c>
      <c r="O14" s="31">
        <f t="shared" si="2"/>
        <v>2361.2799999999997</v>
      </c>
      <c r="P14" s="32">
        <f t="shared" si="2"/>
        <v>24562.425950413221</v>
      </c>
    </row>
    <row r="15" spans="2:16" ht="15.75" thickBot="1" x14ac:dyDescent="0.3">
      <c r="B15" s="33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</row>
    <row r="16" spans="2:16" ht="15.75" thickBot="1" x14ac:dyDescent="0.3">
      <c r="B16" s="74" t="s">
        <v>20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</row>
    <row r="17" spans="2:16" x14ac:dyDescent="0.25">
      <c r="B17" s="3" t="s">
        <v>21</v>
      </c>
      <c r="C17" s="37" t="s">
        <v>22</v>
      </c>
      <c r="D17" s="26">
        <v>432</v>
      </c>
      <c r="E17" s="27">
        <v>436</v>
      </c>
      <c r="F17" s="27">
        <v>469</v>
      </c>
      <c r="G17" s="27">
        <v>477</v>
      </c>
      <c r="H17" s="27">
        <v>483</v>
      </c>
      <c r="I17" s="27">
        <v>449</v>
      </c>
      <c r="J17" s="27">
        <v>456</v>
      </c>
      <c r="K17" s="27">
        <v>473</v>
      </c>
      <c r="L17" s="27">
        <v>471</v>
      </c>
      <c r="M17" s="27">
        <v>434</v>
      </c>
      <c r="N17" s="27">
        <v>429</v>
      </c>
      <c r="O17" s="38">
        <v>497</v>
      </c>
      <c r="P17" s="7">
        <f t="shared" ref="P17:P27" si="3">SUM(D17:O17)</f>
        <v>5506</v>
      </c>
    </row>
    <row r="18" spans="2:16" x14ac:dyDescent="0.25">
      <c r="B18" s="10"/>
      <c r="C18" s="39" t="s">
        <v>23</v>
      </c>
      <c r="D18" s="40">
        <v>10</v>
      </c>
      <c r="E18" s="12">
        <v>11</v>
      </c>
      <c r="F18" s="12">
        <v>13</v>
      </c>
      <c r="G18" s="12">
        <v>11</v>
      </c>
      <c r="H18" s="12">
        <v>10</v>
      </c>
      <c r="I18" s="12">
        <v>11</v>
      </c>
      <c r="J18" s="12">
        <v>11</v>
      </c>
      <c r="K18" s="12">
        <v>13</v>
      </c>
      <c r="L18" s="12">
        <v>11</v>
      </c>
      <c r="M18" s="12">
        <v>8</v>
      </c>
      <c r="N18" s="12">
        <v>10</v>
      </c>
      <c r="O18" s="41">
        <v>12</v>
      </c>
      <c r="P18" s="14">
        <f t="shared" si="3"/>
        <v>131</v>
      </c>
    </row>
    <row r="19" spans="2:16" x14ac:dyDescent="0.25">
      <c r="B19" s="10"/>
      <c r="C19" s="39" t="s">
        <v>24</v>
      </c>
      <c r="D19" s="40">
        <v>61</v>
      </c>
      <c r="E19" s="12">
        <v>64</v>
      </c>
      <c r="F19" s="12">
        <v>62</v>
      </c>
      <c r="G19" s="12">
        <v>63</v>
      </c>
      <c r="H19" s="12">
        <v>64</v>
      </c>
      <c r="I19" s="12">
        <v>62</v>
      </c>
      <c r="J19" s="12">
        <v>63</v>
      </c>
      <c r="K19" s="12">
        <v>62</v>
      </c>
      <c r="L19" s="12">
        <v>64</v>
      </c>
      <c r="M19" s="12">
        <v>64</v>
      </c>
      <c r="N19" s="12">
        <v>57</v>
      </c>
      <c r="O19" s="41">
        <v>64</v>
      </c>
      <c r="P19" s="14">
        <f t="shared" si="3"/>
        <v>750</v>
      </c>
    </row>
    <row r="20" spans="2:16" x14ac:dyDescent="0.25">
      <c r="B20" s="10"/>
      <c r="C20" s="39" t="s">
        <v>25</v>
      </c>
      <c r="D20" s="40">
        <v>49</v>
      </c>
      <c r="E20" s="12">
        <v>50</v>
      </c>
      <c r="F20" s="12">
        <v>53</v>
      </c>
      <c r="G20" s="12">
        <v>55</v>
      </c>
      <c r="H20" s="12">
        <v>54</v>
      </c>
      <c r="I20" s="12">
        <v>52</v>
      </c>
      <c r="J20" s="12">
        <v>52</v>
      </c>
      <c r="K20" s="12">
        <v>54</v>
      </c>
      <c r="L20" s="12">
        <v>52</v>
      </c>
      <c r="M20" s="12">
        <v>48</v>
      </c>
      <c r="N20" s="12">
        <v>50</v>
      </c>
      <c r="O20" s="41">
        <v>56</v>
      </c>
      <c r="P20" s="14">
        <f t="shared" si="3"/>
        <v>625</v>
      </c>
    </row>
    <row r="21" spans="2:16" ht="15.75" thickBot="1" x14ac:dyDescent="0.3">
      <c r="B21" s="42"/>
      <c r="C21" s="43" t="s">
        <v>26</v>
      </c>
      <c r="D21" s="44">
        <v>37</v>
      </c>
      <c r="E21" s="17">
        <v>30</v>
      </c>
      <c r="F21" s="17">
        <v>37</v>
      </c>
      <c r="G21" s="17">
        <v>38</v>
      </c>
      <c r="H21" s="17">
        <v>34</v>
      </c>
      <c r="I21" s="17">
        <v>37</v>
      </c>
      <c r="J21" s="17">
        <v>34</v>
      </c>
      <c r="K21" s="17">
        <v>37</v>
      </c>
      <c r="L21" s="17">
        <v>35</v>
      </c>
      <c r="M21" s="17">
        <v>28</v>
      </c>
      <c r="N21" s="17">
        <v>34</v>
      </c>
      <c r="O21" s="45">
        <v>36</v>
      </c>
      <c r="P21" s="19">
        <f t="shared" si="3"/>
        <v>417</v>
      </c>
    </row>
    <row r="22" spans="2:16" ht="15.75" thickBot="1" x14ac:dyDescent="0.3">
      <c r="B22" s="46" t="s">
        <v>27</v>
      </c>
      <c r="C22" s="47" t="s">
        <v>28</v>
      </c>
      <c r="D22" s="48">
        <v>95</v>
      </c>
      <c r="E22" s="49">
        <v>95</v>
      </c>
      <c r="F22" s="49">
        <v>108</v>
      </c>
      <c r="G22" s="49">
        <v>108</v>
      </c>
      <c r="H22" s="49">
        <v>109</v>
      </c>
      <c r="I22" s="49">
        <v>105</v>
      </c>
      <c r="J22" s="49">
        <v>106</v>
      </c>
      <c r="K22" s="49">
        <v>111</v>
      </c>
      <c r="L22" s="49">
        <v>100</v>
      </c>
      <c r="M22" s="49">
        <v>94</v>
      </c>
      <c r="N22" s="49">
        <v>101</v>
      </c>
      <c r="O22" s="50">
        <v>117</v>
      </c>
      <c r="P22" s="51">
        <f t="shared" si="3"/>
        <v>1249</v>
      </c>
    </row>
    <row r="23" spans="2:16" ht="15.75" thickBot="1" x14ac:dyDescent="0.3">
      <c r="B23" s="46" t="s">
        <v>29</v>
      </c>
      <c r="C23" s="47" t="s">
        <v>28</v>
      </c>
      <c r="D23" s="48">
        <v>95</v>
      </c>
      <c r="E23" s="49">
        <v>95</v>
      </c>
      <c r="F23" s="49">
        <v>105</v>
      </c>
      <c r="G23" s="49">
        <v>105</v>
      </c>
      <c r="H23" s="49">
        <v>105</v>
      </c>
      <c r="I23" s="49">
        <v>100</v>
      </c>
      <c r="J23" s="49">
        <v>100</v>
      </c>
      <c r="K23" s="49">
        <v>105</v>
      </c>
      <c r="L23" s="49">
        <v>100</v>
      </c>
      <c r="M23" s="49">
        <v>90</v>
      </c>
      <c r="N23" s="49">
        <v>95</v>
      </c>
      <c r="O23" s="50">
        <v>110</v>
      </c>
      <c r="P23" s="51">
        <f t="shared" si="3"/>
        <v>1205</v>
      </c>
    </row>
    <row r="24" spans="2:16" x14ac:dyDescent="0.25">
      <c r="B24" s="3" t="s">
        <v>30</v>
      </c>
      <c r="C24" s="52" t="s">
        <v>31</v>
      </c>
      <c r="D24" s="53">
        <v>1257</v>
      </c>
      <c r="E24" s="27">
        <v>1257</v>
      </c>
      <c r="F24" s="27">
        <v>1378</v>
      </c>
      <c r="G24" s="27">
        <v>1441</v>
      </c>
      <c r="H24" s="27">
        <v>1318</v>
      </c>
      <c r="I24" s="27">
        <v>1318</v>
      </c>
      <c r="J24" s="27">
        <v>1373</v>
      </c>
      <c r="K24" s="27">
        <v>1313</v>
      </c>
      <c r="L24" s="27">
        <v>1313</v>
      </c>
      <c r="M24" s="27">
        <v>1190</v>
      </c>
      <c r="N24" s="27">
        <v>1252</v>
      </c>
      <c r="O24" s="28">
        <v>1435</v>
      </c>
      <c r="P24" s="7">
        <f t="shared" si="3"/>
        <v>15845</v>
      </c>
    </row>
    <row r="25" spans="2:16" x14ac:dyDescent="0.25">
      <c r="B25" s="10"/>
      <c r="C25" s="54" t="s">
        <v>32</v>
      </c>
      <c r="D25" s="11">
        <v>1372</v>
      </c>
      <c r="E25" s="12">
        <v>1372</v>
      </c>
      <c r="F25" s="12">
        <v>1507</v>
      </c>
      <c r="G25" s="12">
        <v>1574</v>
      </c>
      <c r="H25" s="12">
        <v>1440</v>
      </c>
      <c r="I25" s="12">
        <v>1440</v>
      </c>
      <c r="J25" s="12">
        <v>1507</v>
      </c>
      <c r="K25" s="12">
        <v>1440</v>
      </c>
      <c r="L25" s="12">
        <v>1440</v>
      </c>
      <c r="M25" s="12">
        <v>1300</v>
      </c>
      <c r="N25" s="12">
        <v>1371</v>
      </c>
      <c r="O25" s="13">
        <v>1577</v>
      </c>
      <c r="P25" s="14">
        <f t="shared" si="3"/>
        <v>17340</v>
      </c>
    </row>
    <row r="26" spans="2:16" x14ac:dyDescent="0.25">
      <c r="B26" s="10"/>
      <c r="C26" s="54" t="s">
        <v>33</v>
      </c>
      <c r="D26" s="11">
        <v>702</v>
      </c>
      <c r="E26" s="12">
        <v>702</v>
      </c>
      <c r="F26" s="12">
        <v>772</v>
      </c>
      <c r="G26" s="12">
        <v>809</v>
      </c>
      <c r="H26" s="12">
        <v>738</v>
      </c>
      <c r="I26" s="12">
        <v>738</v>
      </c>
      <c r="J26" s="12">
        <v>772</v>
      </c>
      <c r="K26" s="12">
        <v>738</v>
      </c>
      <c r="L26" s="12">
        <v>738</v>
      </c>
      <c r="M26" s="12">
        <v>670</v>
      </c>
      <c r="N26" s="12">
        <v>702</v>
      </c>
      <c r="O26" s="13">
        <v>809</v>
      </c>
      <c r="P26" s="14">
        <f t="shared" si="3"/>
        <v>8890</v>
      </c>
    </row>
    <row r="27" spans="2:16" ht="15.75" thickBot="1" x14ac:dyDescent="0.3">
      <c r="B27" s="15"/>
      <c r="C27" s="55" t="s">
        <v>34</v>
      </c>
      <c r="D27" s="56">
        <v>121</v>
      </c>
      <c r="E27" s="57">
        <v>121</v>
      </c>
      <c r="F27" s="57">
        <v>133</v>
      </c>
      <c r="G27" s="57">
        <v>139</v>
      </c>
      <c r="H27" s="57">
        <v>127</v>
      </c>
      <c r="I27" s="57">
        <v>127</v>
      </c>
      <c r="J27" s="57">
        <v>133</v>
      </c>
      <c r="K27" s="57">
        <v>127</v>
      </c>
      <c r="L27" s="57">
        <v>127</v>
      </c>
      <c r="M27" s="57">
        <v>115</v>
      </c>
      <c r="N27" s="57">
        <v>121</v>
      </c>
      <c r="O27" s="58">
        <v>139</v>
      </c>
      <c r="P27" s="59">
        <f t="shared" si="3"/>
        <v>1530</v>
      </c>
    </row>
    <row r="28" spans="2:16" ht="15.75" thickBot="1" x14ac:dyDescent="0.3">
      <c r="B28" s="66" t="s">
        <v>35</v>
      </c>
      <c r="C28" s="67"/>
      <c r="D28" s="60">
        <f t="shared" ref="D28:P28" si="4">SUM(D17:D27)</f>
        <v>4231</v>
      </c>
      <c r="E28" s="61">
        <f t="shared" si="4"/>
        <v>4233</v>
      </c>
      <c r="F28" s="61">
        <f t="shared" si="4"/>
        <v>4637</v>
      </c>
      <c r="G28" s="61">
        <f t="shared" si="4"/>
        <v>4820</v>
      </c>
      <c r="H28" s="61">
        <f t="shared" si="4"/>
        <v>4482</v>
      </c>
      <c r="I28" s="61">
        <f t="shared" si="4"/>
        <v>4439</v>
      </c>
      <c r="J28" s="61">
        <f t="shared" si="4"/>
        <v>4607</v>
      </c>
      <c r="K28" s="61">
        <f t="shared" si="4"/>
        <v>4473</v>
      </c>
      <c r="L28" s="61">
        <f t="shared" si="4"/>
        <v>4451</v>
      </c>
      <c r="M28" s="61">
        <f t="shared" si="4"/>
        <v>4041</v>
      </c>
      <c r="N28" s="61">
        <f t="shared" si="4"/>
        <v>4222</v>
      </c>
      <c r="O28" s="62">
        <f t="shared" si="4"/>
        <v>4852</v>
      </c>
      <c r="P28" s="63">
        <f t="shared" si="4"/>
        <v>53488</v>
      </c>
    </row>
    <row r="29" spans="2:16" ht="15.75" thickBot="1" x14ac:dyDescent="0.3">
      <c r="B29" s="68" t="s">
        <v>36</v>
      </c>
      <c r="C29" s="69"/>
      <c r="D29" s="64">
        <f t="shared" ref="D29:P29" si="5">D28+D14</f>
        <v>5734.7661157024795</v>
      </c>
      <c r="E29" s="64">
        <f t="shared" si="5"/>
        <v>5884.5661157024788</v>
      </c>
      <c r="F29" s="64">
        <f t="shared" si="5"/>
        <v>6716.6537190082645</v>
      </c>
      <c r="G29" s="64">
        <f t="shared" si="5"/>
        <v>6863.04</v>
      </c>
      <c r="H29" s="64">
        <f t="shared" si="5"/>
        <v>6605.04</v>
      </c>
      <c r="I29" s="64">
        <f t="shared" si="5"/>
        <v>6568.8</v>
      </c>
      <c r="J29" s="64">
        <f t="shared" si="5"/>
        <v>6756.4</v>
      </c>
      <c r="K29" s="64">
        <f t="shared" si="5"/>
        <v>6694.84</v>
      </c>
      <c r="L29" s="64">
        <f t="shared" si="5"/>
        <v>6580.08</v>
      </c>
      <c r="M29" s="64">
        <f t="shared" si="5"/>
        <v>6056.4</v>
      </c>
      <c r="N29" s="64">
        <f t="shared" si="5"/>
        <v>6376.5599999999995</v>
      </c>
      <c r="O29" s="64">
        <f t="shared" si="5"/>
        <v>7213.28</v>
      </c>
      <c r="P29" s="65">
        <f t="shared" si="5"/>
        <v>78050.425950413221</v>
      </c>
    </row>
  </sheetData>
  <mergeCells count="8">
    <mergeCell ref="B28:C28"/>
    <mergeCell ref="B29:C29"/>
    <mergeCell ref="B2:B3"/>
    <mergeCell ref="C2:C3"/>
    <mergeCell ref="D2:P2"/>
    <mergeCell ref="B4:P4"/>
    <mergeCell ref="B14:C14"/>
    <mergeCell ref="B16:P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2021-22 Plan</vt:lpstr>
    </vt:vector>
  </TitlesOfParts>
  <Company>GJNH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Brysong</dc:creator>
  <cp:lastModifiedBy>andersonc</cp:lastModifiedBy>
  <dcterms:created xsi:type="dcterms:W3CDTF">2021-02-25T13:59:45Z</dcterms:created>
  <dcterms:modified xsi:type="dcterms:W3CDTF">2021-02-25T14:06:35Z</dcterms:modified>
</cp:coreProperties>
</file>