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270" windowWidth="11115" windowHeight="6150" tabRatio="897"/>
  </bookViews>
  <sheets>
    <sheet name="Current Month - Ortho Adj" sheetId="48" r:id="rId1"/>
    <sheet name="Current Month V3" sheetId="38" r:id="rId2"/>
    <sheet name="Sheet2" sheetId="1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 localSheetId="0">#REF!</definedName>
    <definedName name="_pd1" localSheetId="1">#REF!</definedName>
    <definedName name="_pd1">#REF!</definedName>
    <definedName name="_pd2" localSheetId="0">#REF!</definedName>
    <definedName name="_pd2" localSheetId="1">#REF!</definedName>
    <definedName name="_pd2">#REF!</definedName>
    <definedName name="_pd3" localSheetId="0">#REF!</definedName>
    <definedName name="_pd3" localSheetId="1">#REF!</definedName>
    <definedName name="_pd3">#REF!</definedName>
    <definedName name="_PD4" localSheetId="0">#REF!</definedName>
    <definedName name="_PD4" localSheetId="1">#REF!</definedName>
    <definedName name="_PD4">#REF!</definedName>
    <definedName name="Admin">'[2]BUD-HTL-02'!#REF!</definedName>
    <definedName name="Admin_Payroll">'[2]BUD-HTL-02'!#REF!</definedName>
    <definedName name="admits" localSheetId="0">#REF!</definedName>
    <definedName name="admits" localSheetId="1">#REF!</definedName>
    <definedName name="admits">#REF!</definedName>
    <definedName name="afc">#REF!</definedName>
    <definedName name="allow">#REF!</definedName>
    <definedName name="annleave">#REF!</definedName>
    <definedName name="band">#REF!</definedName>
    <definedName name="basic">[3]Formulae!#REF!</definedName>
    <definedName name="Beardmore__Hotel_Room_Analysis_1996">'[2]BUD-HTL-02'!#REF!</definedName>
    <definedName name="Cash_Flow_Statement_1997">'[4]BUD_0506-HTL'!#REF!</definedName>
    <definedName name="CC_MANAGERS">[5]GLOBAL!$R$2:$T$60</definedName>
    <definedName name="e">'[2]BUD-HTL-02'!#REF!</definedName>
    <definedName name="enh">#REF!</definedName>
    <definedName name="entdate">#REF!</definedName>
    <definedName name="FB_Income">'[2]BUD-HTL-02'!#REF!</definedName>
    <definedName name="FB_Operating_Expenses">'[2]BUD-HTL-02'!#REF!</definedName>
    <definedName name="FOOD_AND_BEVERAGE">'[2]BUD-HTL-02'!#REF!</definedName>
    <definedName name="Front_Office_Payroll">'[2]BUD-HTL-02'!#REF!</definedName>
    <definedName name="Gross_Payrolls">'[2]BUD-HTL-02'!#REF!</definedName>
    <definedName name="Hours_per_shift">#REF!</definedName>
    <definedName name="Housekeeping_Payroll">'[2]BUD-HTL-02'!#REF!</definedName>
    <definedName name="Human_Resources">'[2]BUD-HTL-02'!#REF!</definedName>
    <definedName name="ICU_HPPD">#REF!</definedName>
    <definedName name="Kitchen_Payroll">'[2]BUD-HTL-02'!#REF!</definedName>
    <definedName name="leaveent">#REF!</definedName>
    <definedName name="Leisure_Centre">'[2]BUD-HTL-02'!#REF!</definedName>
    <definedName name="Leisure_Payroll">'[2]BUD-HTL-02'!#REF!</definedName>
    <definedName name="Maintenance">'[2]BUD-HTL-02'!#REF!</definedName>
    <definedName name="mayanaesthetist">[6]Procedures!#REF!</definedName>
    <definedName name="maydates">[6]Procedures!#REF!</definedName>
    <definedName name="mayspeciality">[6]Procedures!#REF!</definedName>
    <definedName name="maysurgeons">[6]Procedures!#REF!</definedName>
    <definedName name="months">#REF!</definedName>
    <definedName name="NIC_RATE">[7]VARIABLES!$A$10</definedName>
    <definedName name="NU_ALOS">#REF!</definedName>
    <definedName name="NU_HPPD">#REF!</definedName>
    <definedName name="nu_p1">[8]THEATRE!#REF!</definedName>
    <definedName name="nu_p2">[8]THEATRE!#REF!</definedName>
    <definedName name="Nursing_Hours_Per_Patient_Day">#REF!</definedName>
    <definedName name="Other_Income">'[2]BUD-HTL-02'!#REF!</definedName>
    <definedName name="padys" localSheetId="0">#REF!</definedName>
    <definedName name="padys" localSheetId="1">#REF!</definedName>
    <definedName name="padys">#REF!</definedName>
    <definedName name="page1" localSheetId="0">'Current Month - Ortho Adj'!#REF!</definedName>
    <definedName name="page1" localSheetId="1">'Current Month V3'!#REF!</definedName>
    <definedName name="page1">#REF!</definedName>
    <definedName name="page1incBilat" localSheetId="0">'Current Month - Ortho Adj'!#REF!</definedName>
    <definedName name="page1incBilat" localSheetId="1">'Current Month V3'!#REF!</definedName>
    <definedName name="page1incBilat">#REF!</definedName>
    <definedName name="page2" localSheetId="0">'Current Month - Ortho Adj'!#REF!</definedName>
    <definedName name="page2" localSheetId="1">'Current Month V3'!#REF!</definedName>
    <definedName name="page2">#REF!</definedName>
    <definedName name="page3" localSheetId="0">'Current Month - Ortho Adj'!#REF!</definedName>
    <definedName name="page3" localSheetId="1">'Current Month V3'!#REF!</definedName>
    <definedName name="page3">#REF!</definedName>
    <definedName name="page4" localSheetId="0">'Current Month - Ortho Adj'!#REF!</definedName>
    <definedName name="page4" localSheetId="1">'Current Month V3'!#REF!</definedName>
    <definedName name="page4">#REF!</definedName>
    <definedName name="page5" localSheetId="0">'Current Month - Ortho Adj'!#REF!</definedName>
    <definedName name="page5" localSheetId="1">'Current Month V3'!#REF!</definedName>
    <definedName name="page5">#REF!</definedName>
    <definedName name="PatDays" localSheetId="0">#REF!</definedName>
    <definedName name="PatDays" localSheetId="1">#REF!</definedName>
    <definedName name="PatDays">#REF!</definedName>
    <definedName name="PATIENT_DAYS">#REF!</definedName>
    <definedName name="PAY_SCALES_FOR_AL_ENT_FOR_AFC">#REF!</definedName>
    <definedName name="pdays" localSheetId="0">#REF!</definedName>
    <definedName name="pdays" localSheetId="1">#REF!</definedName>
    <definedName name="pdays">#REF!</definedName>
    <definedName name="percent_table">#REF!</definedName>
    <definedName name="Percentage_Cover_Required">#REF!</definedName>
    <definedName name="_xlnm.Print_Area" localSheetId="0">'Current Month - Ortho Adj'!$A$1:$N$36</definedName>
    <definedName name="_xlnm.Print_Area" localSheetId="1">'Current Month V3'!$A$1:$N$36</definedName>
    <definedName name="_xlnm.Print_Area" localSheetId="2">Sheet2!$B$1:$H$32</definedName>
    <definedName name="Profit_Loss">'[4]BUD_0506-HTL'!#REF!</definedName>
    <definedName name="_xlnm.Recorder" localSheetId="0">#REF!</definedName>
    <definedName name="_xlnm.Recorder" localSheetId="1">#REF!</definedName>
    <definedName name="_xlnm.Recorder">#REF!</definedName>
    <definedName name="Restaurants_Payroll">'[2]BUD-HTL-02'!#REF!</definedName>
    <definedName name="ROOMS_DIVISION">'[2]BUD-HTL-02'!#REF!</definedName>
    <definedName name="ROOMS_SUMMARY">'[2]BUD-HTL-02'!#REF!</definedName>
    <definedName name="rrp">#REF!</definedName>
    <definedName name="Sales_Marketing">'[2]BUD-HTL-02'!#REF!</definedName>
    <definedName name="SCALES">#REF!</definedName>
    <definedName name="SPREAD_RULES">[5]GLOBAL!$B$9:$O$31</definedName>
    <definedName name="sum">'[9]cf 2001'!#REF!</definedName>
    <definedName name="summary">'[2]BUD-HTL-02'!#REF!</definedName>
    <definedName name="Telephones">'[2]BUD-HTL-02'!#REF!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C4" i="15"/>
  <c r="D4"/>
  <c r="G4"/>
  <c r="C5"/>
  <c r="D5"/>
  <c r="G5"/>
  <c r="C6"/>
  <c r="D6"/>
  <c r="G6"/>
  <c r="C7"/>
  <c r="D7"/>
  <c r="G7"/>
  <c r="C8"/>
  <c r="D8"/>
  <c r="G8"/>
  <c r="C9"/>
  <c r="D9"/>
  <c r="G9"/>
  <c r="C10"/>
  <c r="D10"/>
  <c r="G10"/>
  <c r="C11"/>
  <c r="D11"/>
  <c r="G11"/>
  <c r="C12"/>
  <c r="D12"/>
  <c r="G12"/>
  <c r="C13"/>
  <c r="D13"/>
  <c r="G13"/>
  <c r="C14"/>
  <c r="D14"/>
  <c r="G14"/>
  <c r="C15"/>
  <c r="E15" s="1"/>
  <c r="D15"/>
  <c r="G15"/>
  <c r="C16"/>
  <c r="D16"/>
  <c r="G16"/>
  <c r="C17"/>
  <c r="D17"/>
  <c r="G17"/>
  <c r="C21"/>
  <c r="D21"/>
  <c r="C25"/>
  <c r="D25"/>
  <c r="H25" s="1"/>
  <c r="E21"/>
  <c r="H21"/>
  <c r="H15" l="1"/>
  <c r="H11"/>
  <c r="E10"/>
  <c r="H16"/>
  <c r="E25"/>
  <c r="H10"/>
  <c r="E8"/>
  <c r="E16"/>
  <c r="H13"/>
  <c r="E12"/>
  <c r="H8"/>
  <c r="E7"/>
  <c r="H4"/>
  <c r="H9"/>
  <c r="H12"/>
  <c r="E11"/>
  <c r="E14"/>
  <c r="E9"/>
  <c r="E17"/>
  <c r="E13"/>
  <c r="H17"/>
  <c r="H14"/>
  <c r="H5"/>
  <c r="D19"/>
  <c r="E5"/>
  <c r="E4"/>
  <c r="C19"/>
  <c r="C23" s="1"/>
  <c r="C27" s="1"/>
  <c r="H7"/>
  <c r="G19"/>
  <c r="G23" s="1"/>
  <c r="E6"/>
  <c r="H6"/>
  <c r="G27" l="1"/>
  <c r="D23"/>
  <c r="D27" s="1"/>
  <c r="E27" s="1"/>
  <c r="E19"/>
  <c r="E23" s="1"/>
  <c r="H19"/>
  <c r="H27" l="1"/>
  <c r="H23"/>
</calcChain>
</file>

<file path=xl/sharedStrings.xml><?xml version="1.0" encoding="utf-8"?>
<sst xmlns="http://schemas.openxmlformats.org/spreadsheetml/2006/main" count="120" uniqueCount="58">
  <si>
    <t>Cardiac Surgery</t>
  </si>
  <si>
    <t>Ortho-Joints</t>
  </si>
  <si>
    <t>General Surgery</t>
  </si>
  <si>
    <t>ENT</t>
  </si>
  <si>
    <t>Plastics</t>
  </si>
  <si>
    <t>Ophthalmology</t>
  </si>
  <si>
    <t>Scopes</t>
  </si>
  <si>
    <t>Gender</t>
  </si>
  <si>
    <t>Oncology</t>
  </si>
  <si>
    <t>Ortho-Other</t>
  </si>
  <si>
    <t>Rehab</t>
  </si>
  <si>
    <t>Urology</t>
  </si>
  <si>
    <t>Total Interventional</t>
  </si>
  <si>
    <t>Imaging</t>
  </si>
  <si>
    <t>Total</t>
  </si>
  <si>
    <t>ACTUAL</t>
  </si>
  <si>
    <t>Variance</t>
  </si>
  <si>
    <t>Specialty</t>
  </si>
  <si>
    <t>Act</t>
  </si>
  <si>
    <t>Year to Date</t>
  </si>
  <si>
    <t>ALL SOURCES</t>
  </si>
  <si>
    <t>% Var</t>
  </si>
  <si>
    <t>FY VARIANCE</t>
  </si>
  <si>
    <t>Number of Procedures</t>
  </si>
  <si>
    <t>No. of Procedures</t>
  </si>
  <si>
    <t>OPD-Minor Procedures</t>
  </si>
  <si>
    <t>TOTAL</t>
  </si>
  <si>
    <t>Cardiology-Diag</t>
  </si>
  <si>
    <t>Cardiology-Inter</t>
  </si>
  <si>
    <t>Cardiology-Diagnostic</t>
  </si>
  <si>
    <t>Cardiology-Interventional</t>
  </si>
  <si>
    <t>Increase  /  (Decrease) on Prior Month</t>
  </si>
  <si>
    <t>SPECIALTY</t>
  </si>
  <si>
    <t>June           2004</t>
  </si>
  <si>
    <t>Total Procedures</t>
  </si>
  <si>
    <t>TBC</t>
  </si>
  <si>
    <t>Est</t>
  </si>
  <si>
    <t>July           2004</t>
  </si>
  <si>
    <t>May 2004</t>
  </si>
  <si>
    <t>?</t>
  </si>
  <si>
    <t>FY PLAN</t>
  </si>
  <si>
    <t>PLAN</t>
  </si>
  <si>
    <t>Thoracic Surgery</t>
  </si>
  <si>
    <t>Transplant</t>
  </si>
  <si>
    <t>Electrophysiology/Pacing</t>
  </si>
  <si>
    <t>Total Cardiothoracic</t>
  </si>
  <si>
    <t xml:space="preserve">TOTAL </t>
  </si>
  <si>
    <t>Bariatric Surgery</t>
  </si>
  <si>
    <t>Hand Surgery</t>
  </si>
  <si>
    <t>DayCase/Inpatients/Imaging</t>
  </si>
  <si>
    <t>Ortho Non Joints</t>
  </si>
  <si>
    <t>Spinal</t>
  </si>
  <si>
    <t>Cardiology -CRT/ICD/PM &amp; Testing</t>
  </si>
  <si>
    <t>Plastics Major</t>
  </si>
  <si>
    <t>Ortho-Foot &amp; Ankle</t>
  </si>
  <si>
    <t>Plastics Minor</t>
  </si>
  <si>
    <t>2017-18</t>
  </si>
  <si>
    <t/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</si>
</sst>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#,##0_);\(#,##0\)"/>
    <numFmt numFmtId="165" formatCode="0.0%"/>
    <numFmt numFmtId="166" formatCode="mmmm\-yy"/>
    <numFmt numFmtId="167" formatCode="0.0%;\(0.0%\)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1" fillId="0" borderId="0"/>
    <xf numFmtId="0" fontId="11" fillId="23" borderId="7" applyNumberFormat="0" applyFont="0" applyAlignment="0" applyProtection="0"/>
    <xf numFmtId="0" fontId="24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10" xfId="0" applyBorder="1"/>
    <xf numFmtId="0" fontId="0" fillId="0" borderId="0" xfId="0" applyBorder="1"/>
    <xf numFmtId="0" fontId="0" fillId="0" borderId="12" xfId="0" applyBorder="1"/>
    <xf numFmtId="0" fontId="2" fillId="0" borderId="13" xfId="0" applyFont="1" applyBorder="1"/>
    <xf numFmtId="0" fontId="2" fillId="0" borderId="0" xfId="0" applyFont="1" applyBorder="1"/>
    <xf numFmtId="0" fontId="0" fillId="0" borderId="13" xfId="0" applyBorder="1"/>
    <xf numFmtId="3" fontId="0" fillId="0" borderId="14" xfId="0" applyNumberFormat="1" applyBorder="1"/>
    <xf numFmtId="3" fontId="2" fillId="0" borderId="0" xfId="0" applyNumberFormat="1" applyFont="1" applyBorder="1" applyAlignment="1">
      <alignment horizontal="right"/>
    </xf>
    <xf numFmtId="3" fontId="0" fillId="0" borderId="15" xfId="0" applyNumberFormat="1" applyBorder="1"/>
    <xf numFmtId="0" fontId="0" fillId="0" borderId="16" xfId="0" applyBorder="1"/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6" xfId="0" applyFont="1" applyBorder="1"/>
    <xf numFmtId="3" fontId="2" fillId="0" borderId="17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0" fillId="0" borderId="0" xfId="0" applyNumberFormat="1" applyBorder="1"/>
    <xf numFmtId="0" fontId="2" fillId="0" borderId="21" xfId="0" applyFont="1" applyBorder="1"/>
    <xf numFmtId="0" fontId="2" fillId="0" borderId="22" xfId="0" applyFont="1" applyBorder="1"/>
    <xf numFmtId="0" fontId="0" fillId="0" borderId="22" xfId="0" applyBorder="1"/>
    <xf numFmtId="0" fontId="0" fillId="0" borderId="21" xfId="0" applyBorder="1"/>
    <xf numFmtId="3" fontId="0" fillId="0" borderId="23" xfId="0" applyNumberFormat="1" applyBorder="1"/>
    <xf numFmtId="3" fontId="0" fillId="0" borderId="24" xfId="0" applyNumberFormat="1" applyBorder="1"/>
    <xf numFmtId="164" fontId="2" fillId="0" borderId="25" xfId="0" applyNumberFormat="1" applyFont="1" applyBorder="1" applyAlignment="1">
      <alignment horizontal="right"/>
    </xf>
    <xf numFmtId="164" fontId="2" fillId="0" borderId="26" xfId="0" applyNumberFormat="1" applyFont="1" applyBorder="1" applyAlignment="1">
      <alignment horizontal="right"/>
    </xf>
    <xf numFmtId="167" fontId="3" fillId="0" borderId="27" xfId="40" applyNumberFormat="1" applyFont="1" applyBorder="1" applyAlignment="1">
      <alignment horizontal="right"/>
    </xf>
    <xf numFmtId="165" fontId="3" fillId="0" borderId="21" xfId="40" applyNumberFormat="1" applyFont="1" applyBorder="1" applyAlignment="1">
      <alignment horizontal="right"/>
    </xf>
    <xf numFmtId="167" fontId="3" fillId="0" borderId="13" xfId="40" applyNumberFormat="1" applyFont="1" applyBorder="1" applyAlignment="1">
      <alignment horizontal="right"/>
    </xf>
    <xf numFmtId="3" fontId="2" fillId="0" borderId="24" xfId="4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7" fontId="3" fillId="0" borderId="21" xfId="40" applyNumberFormat="1" applyFont="1" applyBorder="1" applyAlignment="1">
      <alignment horizontal="right"/>
    </xf>
    <xf numFmtId="0" fontId="5" fillId="0" borderId="0" xfId="0" applyFont="1"/>
    <xf numFmtId="0" fontId="6" fillId="0" borderId="10" xfId="0" applyFont="1" applyBorder="1"/>
    <xf numFmtId="164" fontId="6" fillId="0" borderId="29" xfId="0" applyNumberFormat="1" applyFont="1" applyBorder="1" applyAlignment="1">
      <alignment horizontal="right"/>
    </xf>
    <xf numFmtId="167" fontId="6" fillId="0" borderId="30" xfId="40" applyNumberFormat="1" applyFont="1" applyBorder="1" applyAlignment="1">
      <alignment horizontal="right"/>
    </xf>
    <xf numFmtId="165" fontId="6" fillId="0" borderId="10" xfId="40" applyNumberFormat="1" applyFont="1" applyBorder="1" applyAlignment="1">
      <alignment horizontal="right"/>
    </xf>
    <xf numFmtId="167" fontId="6" fillId="0" borderId="10" xfId="40" applyNumberFormat="1" applyFont="1" applyBorder="1" applyAlignment="1">
      <alignment horizontal="right"/>
    </xf>
    <xf numFmtId="3" fontId="6" fillId="0" borderId="31" xfId="40" applyNumberFormat="1" applyFont="1" applyBorder="1" applyAlignment="1">
      <alignment horizontal="right"/>
    </xf>
    <xf numFmtId="3" fontId="6" fillId="0" borderId="32" xfId="40" applyNumberFormat="1" applyFont="1" applyBorder="1" applyAlignment="1">
      <alignment horizontal="right"/>
    </xf>
    <xf numFmtId="0" fontId="2" fillId="0" borderId="33" xfId="0" applyFont="1" applyBorder="1"/>
    <xf numFmtId="164" fontId="2" fillId="0" borderId="34" xfId="0" applyNumberFormat="1" applyFont="1" applyBorder="1" applyAlignment="1">
      <alignment horizontal="right"/>
    </xf>
    <xf numFmtId="164" fontId="2" fillId="0" borderId="35" xfId="0" applyNumberFormat="1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164" fontId="2" fillId="0" borderId="37" xfId="0" applyNumberFormat="1" applyFont="1" applyBorder="1" applyAlignment="1">
      <alignment horizontal="right"/>
    </xf>
    <xf numFmtId="0" fontId="2" fillId="0" borderId="39" xfId="0" applyFont="1" applyBorder="1"/>
    <xf numFmtId="164" fontId="2" fillId="0" borderId="40" xfId="0" applyNumberFormat="1" applyFont="1" applyBorder="1" applyAlignment="1">
      <alignment horizontal="right"/>
    </xf>
    <xf numFmtId="164" fontId="2" fillId="0" borderId="36" xfId="0" applyNumberFormat="1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164" fontId="6" fillId="0" borderId="41" xfId="0" applyNumberFormat="1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0" fillId="0" borderId="14" xfId="0" applyBorder="1"/>
    <xf numFmtId="164" fontId="2" fillId="0" borderId="14" xfId="0" applyNumberFormat="1" applyFont="1" applyBorder="1"/>
    <xf numFmtId="164" fontId="0" fillId="0" borderId="14" xfId="0" applyNumberFormat="1" applyBorder="1"/>
    <xf numFmtId="0" fontId="2" fillId="0" borderId="42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/>
    </xf>
    <xf numFmtId="0" fontId="0" fillId="0" borderId="44" xfId="0" applyBorder="1"/>
    <xf numFmtId="0" fontId="2" fillId="0" borderId="44" xfId="0" applyFont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7" fillId="0" borderId="49" xfId="0" applyFont="1" applyBorder="1"/>
    <xf numFmtId="17" fontId="2" fillId="0" borderId="43" xfId="0" quotePrefix="1" applyNumberFormat="1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164" fontId="2" fillId="0" borderId="13" xfId="0" applyNumberFormat="1" applyFont="1" applyBorder="1"/>
    <xf numFmtId="164" fontId="0" fillId="0" borderId="13" xfId="0" applyNumberFormat="1" applyBorder="1"/>
    <xf numFmtId="0" fontId="0" fillId="0" borderId="51" xfId="0" applyBorder="1"/>
    <xf numFmtId="0" fontId="0" fillId="0" borderId="52" xfId="0" applyBorder="1"/>
    <xf numFmtId="0" fontId="2" fillId="0" borderId="5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3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0" fillId="0" borderId="55" xfId="0" applyBorder="1"/>
    <xf numFmtId="164" fontId="2" fillId="0" borderId="56" xfId="0" applyNumberFormat="1" applyFont="1" applyBorder="1"/>
    <xf numFmtId="164" fontId="0" fillId="0" borderId="56" xfId="0" applyNumberFormat="1" applyBorder="1"/>
    <xf numFmtId="0" fontId="0" fillId="0" borderId="56" xfId="0" applyBorder="1"/>
    <xf numFmtId="0" fontId="0" fillId="0" borderId="57" xfId="0" applyBorder="1"/>
    <xf numFmtId="0" fontId="2" fillId="0" borderId="58" xfId="0" applyFont="1" applyBorder="1"/>
    <xf numFmtId="164" fontId="2" fillId="0" borderId="59" xfId="0" applyNumberFormat="1" applyFont="1" applyBorder="1"/>
    <xf numFmtId="164" fontId="2" fillId="0" borderId="60" xfId="0" applyNumberFormat="1" applyFont="1" applyBorder="1"/>
    <xf numFmtId="164" fontId="2" fillId="0" borderId="61" xfId="0" applyNumberFormat="1" applyFont="1" applyBorder="1"/>
    <xf numFmtId="0" fontId="2" fillId="0" borderId="62" xfId="0" applyFont="1" applyBorder="1"/>
    <xf numFmtId="164" fontId="2" fillId="0" borderId="63" xfId="0" applyNumberFormat="1" applyFont="1" applyBorder="1"/>
    <xf numFmtId="164" fontId="2" fillId="0" borderId="10" xfId="0" applyNumberFormat="1" applyFont="1" applyBorder="1"/>
    <xf numFmtId="0" fontId="2" fillId="0" borderId="63" xfId="0" applyFont="1" applyBorder="1"/>
    <xf numFmtId="164" fontId="2" fillId="0" borderId="64" xfId="0" applyNumberFormat="1" applyFont="1" applyBorder="1"/>
    <xf numFmtId="0" fontId="0" fillId="24" borderId="0" xfId="0" applyFill="1"/>
    <xf numFmtId="3" fontId="2" fillId="0" borderId="0" xfId="0" applyNumberFormat="1" applyFont="1" applyBorder="1" applyAlignment="1">
      <alignment horizontal="center"/>
    </xf>
    <xf numFmtId="3" fontId="2" fillId="0" borderId="0" xfId="40" applyNumberFormat="1" applyFont="1" applyBorder="1" applyAlignment="1">
      <alignment horizontal="right"/>
    </xf>
    <xf numFmtId="3" fontId="6" fillId="0" borderId="0" xfId="40" applyNumberFormat="1" applyFont="1" applyBorder="1" applyAlignment="1">
      <alignment horizontal="right"/>
    </xf>
    <xf numFmtId="164" fontId="9" fillId="0" borderId="28" xfId="0" applyNumberFormat="1" applyFont="1" applyBorder="1" applyAlignment="1">
      <alignment horizontal="right"/>
    </xf>
    <xf numFmtId="164" fontId="8" fillId="0" borderId="34" xfId="0" applyNumberFormat="1" applyFont="1" applyBorder="1" applyAlignment="1">
      <alignment horizontal="right"/>
    </xf>
    <xf numFmtId="164" fontId="8" fillId="0" borderId="40" xfId="0" applyNumberFormat="1" applyFont="1" applyBorder="1" applyAlignment="1">
      <alignment horizontal="right"/>
    </xf>
    <xf numFmtId="164" fontId="9" fillId="0" borderId="41" xfId="0" applyNumberFormat="1" applyFont="1" applyBorder="1" applyAlignment="1">
      <alignment horizontal="right"/>
    </xf>
    <xf numFmtId="164" fontId="2" fillId="0" borderId="14" xfId="0" applyNumberFormat="1" applyFont="1" applyFill="1" applyBorder="1"/>
    <xf numFmtId="3" fontId="2" fillId="0" borderId="15" xfId="0" applyNumberFormat="1" applyFont="1" applyBorder="1" applyAlignment="1">
      <alignment horizontal="center"/>
    </xf>
    <xf numFmtId="3" fontId="2" fillId="0" borderId="15" xfId="40" applyNumberFormat="1" applyFont="1" applyBorder="1" applyAlignment="1">
      <alignment horizontal="right"/>
    </xf>
    <xf numFmtId="0" fontId="2" fillId="0" borderId="13" xfId="0" applyFont="1" applyBorder="1" applyAlignment="1">
      <alignment horizontal="center"/>
    </xf>
    <xf numFmtId="3" fontId="2" fillId="0" borderId="15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3" fontId="6" fillId="0" borderId="15" xfId="40" applyNumberFormat="1" applyFont="1" applyBorder="1" applyAlignment="1">
      <alignment horizontal="right"/>
    </xf>
    <xf numFmtId="167" fontId="3" fillId="0" borderId="0" xfId="40" applyNumberFormat="1" applyFont="1" applyBorder="1" applyAlignment="1">
      <alignment horizontal="right"/>
    </xf>
    <xf numFmtId="0" fontId="2" fillId="0" borderId="67" xfId="0" applyFont="1" applyBorder="1"/>
    <xf numFmtId="167" fontId="6" fillId="0" borderId="31" xfId="40" applyNumberFormat="1" applyFont="1" applyBorder="1" applyAlignment="1">
      <alignment horizontal="right"/>
    </xf>
    <xf numFmtId="0" fontId="0" fillId="0" borderId="32" xfId="0" applyBorder="1"/>
    <xf numFmtId="164" fontId="2" fillId="0" borderId="68" xfId="0" applyNumberFormat="1" applyFont="1" applyBorder="1" applyAlignment="1">
      <alignment horizontal="right"/>
    </xf>
    <xf numFmtId="164" fontId="2" fillId="0" borderId="69" xfId="0" applyNumberFormat="1" applyFont="1" applyBorder="1" applyAlignment="1">
      <alignment horizontal="right"/>
    </xf>
    <xf numFmtId="164" fontId="2" fillId="0" borderId="70" xfId="0" applyNumberFormat="1" applyFont="1" applyBorder="1" applyAlignment="1">
      <alignment horizontal="right"/>
    </xf>
    <xf numFmtId="167" fontId="3" fillId="0" borderId="71" xfId="40" applyNumberFormat="1" applyFont="1" applyBorder="1" applyAlignment="1">
      <alignment horizontal="right"/>
    </xf>
    <xf numFmtId="164" fontId="2" fillId="0" borderId="72" xfId="0" applyNumberFormat="1" applyFont="1" applyBorder="1" applyAlignment="1">
      <alignment horizontal="right"/>
    </xf>
    <xf numFmtId="164" fontId="2" fillId="0" borderId="73" xfId="0" applyNumberFormat="1" applyFont="1" applyBorder="1" applyAlignment="1">
      <alignment horizontal="right"/>
    </xf>
    <xf numFmtId="0" fontId="2" fillId="0" borderId="74" xfId="0" applyFont="1" applyBorder="1" applyAlignment="1">
      <alignment horizontal="right"/>
    </xf>
    <xf numFmtId="167" fontId="2" fillId="0" borderId="38" xfId="40" applyNumberFormat="1" applyFont="1" applyBorder="1" applyAlignment="1">
      <alignment horizontal="right"/>
    </xf>
    <xf numFmtId="0" fontId="2" fillId="0" borderId="75" xfId="0" applyFont="1" applyBorder="1"/>
    <xf numFmtId="164" fontId="2" fillId="0" borderId="76" xfId="0" applyNumberFormat="1" applyFont="1" applyBorder="1" applyAlignment="1">
      <alignment horizontal="right"/>
    </xf>
    <xf numFmtId="164" fontId="2" fillId="0" borderId="77" xfId="0" applyNumberFormat="1" applyFont="1" applyBorder="1" applyAlignment="1">
      <alignment horizontal="right"/>
    </xf>
    <xf numFmtId="167" fontId="3" fillId="0" borderId="77" xfId="40" applyNumberFormat="1" applyFont="1" applyBorder="1" applyAlignment="1">
      <alignment horizontal="right"/>
    </xf>
    <xf numFmtId="165" fontId="3" fillId="0" borderId="77" xfId="40" applyNumberFormat="1" applyFont="1" applyBorder="1" applyAlignment="1">
      <alignment horizontal="right"/>
    </xf>
    <xf numFmtId="165" fontId="3" fillId="0" borderId="67" xfId="40" applyNumberFormat="1" applyFont="1" applyBorder="1" applyAlignment="1">
      <alignment horizontal="right"/>
    </xf>
    <xf numFmtId="0" fontId="6" fillId="0" borderId="12" xfId="0" applyFont="1" applyBorder="1"/>
    <xf numFmtId="164" fontId="6" fillId="0" borderId="78" xfId="0" applyNumberFormat="1" applyFont="1" applyBorder="1" applyAlignment="1">
      <alignment horizontal="right"/>
    </xf>
    <xf numFmtId="164" fontId="6" fillId="0" borderId="79" xfId="0" applyNumberFormat="1" applyFont="1" applyBorder="1" applyAlignment="1">
      <alignment horizontal="right"/>
    </xf>
    <xf numFmtId="164" fontId="6" fillId="0" borderId="80" xfId="0" applyNumberFormat="1" applyFont="1" applyBorder="1" applyAlignment="1">
      <alignment horizontal="right"/>
    </xf>
    <xf numFmtId="167" fontId="6" fillId="0" borderId="81" xfId="40" applyNumberFormat="1" applyFont="1" applyBorder="1" applyAlignment="1">
      <alignment horizontal="right"/>
    </xf>
    <xf numFmtId="165" fontId="6" fillId="0" borderId="67" xfId="40" applyNumberFormat="1" applyFont="1" applyBorder="1" applyAlignment="1">
      <alignment horizontal="right"/>
    </xf>
    <xf numFmtId="167" fontId="6" fillId="0" borderId="11" xfId="40" applyNumberFormat="1" applyFont="1" applyBorder="1" applyAlignment="1">
      <alignment horizontal="right"/>
    </xf>
    <xf numFmtId="167" fontId="6" fillId="0" borderId="13" xfId="40" applyNumberFormat="1" applyFont="1" applyBorder="1" applyAlignment="1">
      <alignment horizontal="right"/>
    </xf>
    <xf numFmtId="167" fontId="6" fillId="0" borderId="29" xfId="40" applyNumberFormat="1" applyFont="1" applyBorder="1" applyAlignment="1">
      <alignment horizontal="right"/>
    </xf>
    <xf numFmtId="0" fontId="6" fillId="0" borderId="29" xfId="0" applyFont="1" applyBorder="1" applyAlignment="1">
      <alignment horizontal="right"/>
    </xf>
    <xf numFmtId="0" fontId="6" fillId="0" borderId="10" xfId="0" applyFont="1" applyFill="1" applyBorder="1"/>
    <xf numFmtId="164" fontId="6" fillId="0" borderId="41" xfId="0" applyNumberFormat="1" applyFont="1" applyBorder="1"/>
    <xf numFmtId="164" fontId="6" fillId="0" borderId="29" xfId="0" applyNumberFormat="1" applyFont="1" applyBorder="1"/>
    <xf numFmtId="0" fontId="0" fillId="0" borderId="29" xfId="0" applyBorder="1"/>
    <xf numFmtId="164" fontId="6" fillId="0" borderId="31" xfId="0" applyNumberFormat="1" applyFont="1" applyBorder="1"/>
    <xf numFmtId="0" fontId="0" fillId="0" borderId="31" xfId="0" applyBorder="1"/>
    <xf numFmtId="0" fontId="2" fillId="0" borderId="0" xfId="0" applyFont="1" applyBorder="1" applyAlignment="1">
      <alignment horizontal="right"/>
    </xf>
    <xf numFmtId="165" fontId="3" fillId="0" borderId="0" xfId="40" applyNumberFormat="1" applyFont="1" applyBorder="1" applyAlignment="1">
      <alignment horizontal="right"/>
    </xf>
    <xf numFmtId="0" fontId="6" fillId="0" borderId="0" xfId="0" applyFont="1" applyBorder="1"/>
    <xf numFmtId="164" fontId="9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7" fontId="6" fillId="0" borderId="0" xfId="40" applyNumberFormat="1" applyFont="1" applyBorder="1" applyAlignment="1">
      <alignment horizontal="right"/>
    </xf>
    <xf numFmtId="165" fontId="6" fillId="0" borderId="0" xfId="4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7" fontId="2" fillId="0" borderId="0" xfId="4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/>
    <xf numFmtId="164" fontId="6" fillId="0" borderId="0" xfId="0" applyNumberFormat="1" applyFont="1" applyBorder="1"/>
    <xf numFmtId="0" fontId="10" fillId="0" borderId="0" xfId="0" applyFont="1" applyBorder="1"/>
    <xf numFmtId="164" fontId="2" fillId="0" borderId="25" xfId="0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65" xfId="0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4" fillId="0" borderId="66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4" fillId="0" borderId="65" xfId="0" applyNumberFormat="1" applyFont="1" applyBorder="1" applyAlignment="1">
      <alignment horizontal="center"/>
    </xf>
    <xf numFmtId="166" fontId="2" fillId="0" borderId="66" xfId="0" quotePrefix="1" applyNumberFormat="1" applyFont="1" applyBorder="1" applyAlignment="1">
      <alignment horizontal="center"/>
    </xf>
    <xf numFmtId="166" fontId="2" fillId="0" borderId="11" xfId="0" quotePrefix="1" applyNumberFormat="1" applyFont="1" applyBorder="1" applyAlignment="1">
      <alignment horizontal="center"/>
    </xf>
    <xf numFmtId="166" fontId="2" fillId="0" borderId="65" xfId="0" quotePrefix="1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2" fillId="0" borderId="0" xfId="0" quotePrefix="1" applyNumberFormat="1" applyFont="1" applyBorder="1" applyAlignment="1">
      <alignment horizont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46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5"/>
    <cellStyle name="Note" xfId="38" builtinId="10" customBuiltin="1"/>
    <cellStyle name="Output" xfId="39" builtinId="21" customBuiltin="1"/>
    <cellStyle name="Percent" xfId="40" builtinId="5"/>
    <cellStyle name="Percent 2" xfId="4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08\Consol%2025-03-08\Higher%20Level%20Budget%20at%20P7%20-V1-Cor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fC%20Cost%20Model\Cost%20Model%20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%20o5\Current%2027-05-2005\hist%200405%20-%20consol%20-%20post%20mtgs%20-%20upload-SEHD%20fm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UDGET99\BUD_99\GLOB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Private\Stats%20-%20TM\OUTPATIENTS%2004-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DEMPSIE\FCAST\PRI\ARROW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windows\TEMP\!!20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3% Pay Inc"/>
      <sheetName val="Sheet1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7"/>
  <sheetViews>
    <sheetView tabSelected="1" zoomScale="75" zoomScaleNormal="75" workbookViewId="0">
      <pane ySplit="1" topLeftCell="A2" activePane="bottomLeft" state="frozenSplit"/>
      <selection activeCell="I55" sqref="I55"/>
      <selection pane="bottomLeft" activeCell="E48" sqref="E48"/>
    </sheetView>
  </sheetViews>
  <sheetFormatPr defaultRowHeight="12.75"/>
  <cols>
    <col min="1" max="1" width="36" customWidth="1"/>
    <col min="2" max="2" width="13.42578125" bestFit="1" customWidth="1"/>
    <col min="3" max="4" width="12.7109375" customWidth="1"/>
    <col min="5" max="5" width="12.5703125" customWidth="1"/>
    <col min="6" max="6" width="2.7109375" customWidth="1"/>
    <col min="7" max="10" width="12.5703125" customWidth="1"/>
    <col min="11" max="11" width="3" customWidth="1"/>
    <col min="12" max="12" width="18.7109375" customWidth="1"/>
    <col min="13" max="13" width="12.5703125" hidden="1" customWidth="1"/>
    <col min="14" max="14" width="1.5703125" customWidth="1"/>
  </cols>
  <sheetData>
    <row r="1" spans="1:14">
      <c r="A1" s="4"/>
      <c r="B1" s="162">
        <v>43101</v>
      </c>
      <c r="C1" s="163"/>
      <c r="D1" s="163"/>
      <c r="E1" s="164"/>
      <c r="F1" s="4"/>
      <c r="G1" s="154" t="s">
        <v>19</v>
      </c>
      <c r="H1" s="155"/>
      <c r="I1" s="155"/>
      <c r="J1" s="156"/>
      <c r="K1" s="4"/>
      <c r="L1" s="159" t="s">
        <v>56</v>
      </c>
      <c r="M1" s="160"/>
      <c r="N1" s="161"/>
    </row>
    <row r="2" spans="1:14">
      <c r="A2" s="5" t="s">
        <v>20</v>
      </c>
      <c r="B2" s="6"/>
      <c r="C2" s="6"/>
      <c r="D2" s="6"/>
      <c r="E2" s="3"/>
      <c r="F2" s="7"/>
      <c r="G2" s="3"/>
      <c r="H2" s="3"/>
      <c r="I2" s="3"/>
      <c r="J2" s="3"/>
      <c r="K2" s="7"/>
      <c r="L2" s="8"/>
      <c r="M2" s="101"/>
      <c r="N2" s="101"/>
    </row>
    <row r="3" spans="1:14">
      <c r="A3" s="11"/>
      <c r="B3" s="12" t="s">
        <v>15</v>
      </c>
      <c r="C3" s="13" t="s">
        <v>41</v>
      </c>
      <c r="D3" s="13" t="s">
        <v>16</v>
      </c>
      <c r="E3" s="14" t="s">
        <v>21</v>
      </c>
      <c r="F3" s="15"/>
      <c r="G3" s="12" t="s">
        <v>15</v>
      </c>
      <c r="H3" s="13" t="s">
        <v>41</v>
      </c>
      <c r="I3" s="13" t="s">
        <v>16</v>
      </c>
      <c r="J3" s="14" t="s">
        <v>21</v>
      </c>
      <c r="K3" s="15"/>
      <c r="L3" s="16" t="s">
        <v>40</v>
      </c>
      <c r="M3" s="102" t="s">
        <v>22</v>
      </c>
      <c r="N3" s="10"/>
    </row>
    <row r="4" spans="1:14">
      <c r="A4" s="7"/>
      <c r="B4" s="3"/>
      <c r="C4" s="3"/>
      <c r="D4" s="17"/>
      <c r="E4" s="6"/>
      <c r="F4" s="5"/>
      <c r="G4" s="3"/>
      <c r="H4" s="3"/>
      <c r="I4" s="3"/>
      <c r="J4" s="3"/>
      <c r="K4" s="7"/>
      <c r="L4" s="8"/>
      <c r="M4" s="10"/>
      <c r="N4" s="98"/>
    </row>
    <row r="5" spans="1:14">
      <c r="A5" s="19" t="s">
        <v>17</v>
      </c>
      <c r="B5" s="152" t="s">
        <v>23</v>
      </c>
      <c r="C5" s="153"/>
      <c r="D5" s="153"/>
      <c r="E5" s="20"/>
      <c r="F5" s="19"/>
      <c r="G5" s="153" t="s">
        <v>23</v>
      </c>
      <c r="H5" s="153"/>
      <c r="I5" s="153"/>
      <c r="J5" s="21"/>
      <c r="K5" s="22"/>
      <c r="L5" s="157" t="s">
        <v>24</v>
      </c>
      <c r="M5" s="158"/>
      <c r="N5" s="10"/>
    </row>
    <row r="6" spans="1:14">
      <c r="A6" s="100"/>
      <c r="B6" s="152"/>
      <c r="C6" s="153"/>
      <c r="D6" s="153"/>
      <c r="E6" s="6"/>
      <c r="F6" s="5"/>
      <c r="G6" s="152"/>
      <c r="H6" s="153"/>
      <c r="I6" s="153"/>
      <c r="J6" s="3"/>
      <c r="K6" s="7"/>
      <c r="L6" s="23"/>
      <c r="M6" s="24"/>
      <c r="N6" s="99"/>
    </row>
    <row r="7" spans="1:14">
      <c r="A7" s="19" t="s">
        <v>1</v>
      </c>
      <c r="B7" s="42">
        <v>364</v>
      </c>
      <c r="C7" s="43">
        <v>330</v>
      </c>
      <c r="D7" s="26">
        <v>34</v>
      </c>
      <c r="E7" s="27">
        <v>0.10303030303030303</v>
      </c>
      <c r="F7" s="28"/>
      <c r="G7" s="42">
        <v>3301</v>
      </c>
      <c r="H7" s="43">
        <v>3145</v>
      </c>
      <c r="I7" s="26">
        <v>156</v>
      </c>
      <c r="J7" s="27">
        <v>4.9602543720190781E-2</v>
      </c>
      <c r="K7" s="32"/>
      <c r="L7" s="108">
        <v>3803</v>
      </c>
      <c r="M7" s="30">
        <v>-1408</v>
      </c>
      <c r="N7" s="99"/>
    </row>
    <row r="8" spans="1:14">
      <c r="A8" s="19" t="s">
        <v>54</v>
      </c>
      <c r="B8" s="42">
        <v>64.67</v>
      </c>
      <c r="C8" s="26">
        <v>46</v>
      </c>
      <c r="D8" s="26">
        <v>18.670000000000002</v>
      </c>
      <c r="E8" s="27">
        <v>0.40586956521739131</v>
      </c>
      <c r="F8" s="28"/>
      <c r="G8" s="42">
        <v>551</v>
      </c>
      <c r="H8" s="26">
        <v>458</v>
      </c>
      <c r="I8" s="26">
        <v>93</v>
      </c>
      <c r="J8" s="27">
        <v>0.20305676855895197</v>
      </c>
      <c r="K8" s="32"/>
      <c r="L8" s="45">
        <v>550</v>
      </c>
      <c r="M8" s="30"/>
      <c r="N8" s="99"/>
    </row>
    <row r="9" spans="1:14">
      <c r="A9" s="19" t="s">
        <v>50</v>
      </c>
      <c r="B9" s="42">
        <v>50</v>
      </c>
      <c r="C9" s="26">
        <v>59</v>
      </c>
      <c r="D9" s="26">
        <v>-9</v>
      </c>
      <c r="E9" s="27">
        <v>-0.15254237288135594</v>
      </c>
      <c r="F9" s="28"/>
      <c r="G9" s="42">
        <v>476</v>
      </c>
      <c r="H9" s="26">
        <v>563</v>
      </c>
      <c r="I9" s="26">
        <v>-87</v>
      </c>
      <c r="J9" s="27">
        <v>-0.15452930728241562</v>
      </c>
      <c r="K9" s="32"/>
      <c r="L9" s="45">
        <v>681</v>
      </c>
      <c r="M9" s="30">
        <v>-3277</v>
      </c>
      <c r="N9" s="99"/>
    </row>
    <row r="10" spans="1:14">
      <c r="A10" s="19" t="s">
        <v>48</v>
      </c>
      <c r="B10" s="42">
        <v>66.75</v>
      </c>
      <c r="C10" s="26">
        <v>87</v>
      </c>
      <c r="D10" s="26">
        <v>-20.25</v>
      </c>
      <c r="E10" s="27">
        <v>-0.23275862068965517</v>
      </c>
      <c r="F10" s="28"/>
      <c r="G10" s="42">
        <v>765</v>
      </c>
      <c r="H10" s="26">
        <v>796</v>
      </c>
      <c r="I10" s="26">
        <v>-31</v>
      </c>
      <c r="J10" s="27">
        <v>-3.8944723618090454E-2</v>
      </c>
      <c r="K10" s="32"/>
      <c r="L10" s="45">
        <v>960</v>
      </c>
      <c r="M10" s="30"/>
      <c r="N10" s="99"/>
    </row>
    <row r="11" spans="1:14">
      <c r="A11" s="19" t="s">
        <v>55</v>
      </c>
      <c r="B11" s="42">
        <v>17</v>
      </c>
      <c r="C11" s="26">
        <v>21</v>
      </c>
      <c r="D11" s="26">
        <v>-4</v>
      </c>
      <c r="E11" s="27">
        <v>-0.19047619047619047</v>
      </c>
      <c r="F11" s="28"/>
      <c r="G11" s="42">
        <v>158</v>
      </c>
      <c r="H11" s="26">
        <v>205</v>
      </c>
      <c r="I11" s="26">
        <v>-47</v>
      </c>
      <c r="J11" s="27">
        <v>-0.22926829268292684</v>
      </c>
      <c r="K11" s="32"/>
      <c r="L11" s="45">
        <v>247</v>
      </c>
      <c r="M11" s="30"/>
      <c r="N11" s="99"/>
    </row>
    <row r="12" spans="1:14">
      <c r="A12" s="19" t="s">
        <v>53</v>
      </c>
      <c r="B12" s="42">
        <v>6</v>
      </c>
      <c r="C12" s="26">
        <v>9</v>
      </c>
      <c r="D12" s="26">
        <v>-3</v>
      </c>
      <c r="E12" s="27">
        <v>-0.33333333333333331</v>
      </c>
      <c r="F12" s="28"/>
      <c r="G12" s="42">
        <v>39</v>
      </c>
      <c r="H12" s="26">
        <v>82</v>
      </c>
      <c r="I12" s="26">
        <v>-43</v>
      </c>
      <c r="J12" s="27">
        <v>-0.52439024390243905</v>
      </c>
      <c r="K12" s="32"/>
      <c r="L12" s="45">
        <v>100</v>
      </c>
      <c r="M12" s="30"/>
      <c r="N12" s="99"/>
    </row>
    <row r="13" spans="1:14">
      <c r="A13" s="19" t="s">
        <v>2</v>
      </c>
      <c r="B13" s="42">
        <v>60</v>
      </c>
      <c r="C13" s="26">
        <v>67</v>
      </c>
      <c r="D13" s="26">
        <v>-7</v>
      </c>
      <c r="E13" s="27">
        <v>-0.1044776119402985</v>
      </c>
      <c r="F13" s="28"/>
      <c r="G13" s="42">
        <v>653</v>
      </c>
      <c r="H13" s="26">
        <v>648</v>
      </c>
      <c r="I13" s="26">
        <v>5</v>
      </c>
      <c r="J13" s="27">
        <v>7.716049382716049E-3</v>
      </c>
      <c r="K13" s="32"/>
      <c r="L13" s="45">
        <v>780</v>
      </c>
      <c r="M13" s="30"/>
      <c r="N13" s="99"/>
    </row>
    <row r="14" spans="1:14" hidden="1">
      <c r="A14" s="19" t="s">
        <v>47</v>
      </c>
      <c r="B14" s="42">
        <v>0</v>
      </c>
      <c r="C14" s="26">
        <v>0</v>
      </c>
      <c r="D14" s="26">
        <v>0</v>
      </c>
      <c r="E14" s="27" t="s">
        <v>57</v>
      </c>
      <c r="F14" s="28"/>
      <c r="G14" s="42">
        <v>0</v>
      </c>
      <c r="H14" s="26">
        <v>0</v>
      </c>
      <c r="I14" s="26">
        <v>0</v>
      </c>
      <c r="J14" s="27" t="s">
        <v>57</v>
      </c>
      <c r="K14" s="32"/>
      <c r="L14" s="45">
        <v>0</v>
      </c>
      <c r="M14" s="30"/>
      <c r="N14" s="99"/>
    </row>
    <row r="15" spans="1:14" hidden="1">
      <c r="A15" s="19" t="s">
        <v>51</v>
      </c>
      <c r="B15" s="25">
        <v>0</v>
      </c>
      <c r="C15" s="26">
        <v>0</v>
      </c>
      <c r="D15" s="26">
        <v>0</v>
      </c>
      <c r="E15" s="27" t="s">
        <v>57</v>
      </c>
      <c r="F15" s="28"/>
      <c r="G15" s="25">
        <v>0</v>
      </c>
      <c r="H15" s="26">
        <v>0</v>
      </c>
      <c r="I15" s="26">
        <v>0</v>
      </c>
      <c r="J15" s="27" t="s">
        <v>57</v>
      </c>
      <c r="K15" s="32"/>
      <c r="L15" s="45">
        <v>0</v>
      </c>
      <c r="M15" s="30"/>
      <c r="N15" s="99"/>
    </row>
    <row r="16" spans="1:14">
      <c r="A16" s="19" t="s">
        <v>5</v>
      </c>
      <c r="B16" s="42">
        <v>605</v>
      </c>
      <c r="C16" s="26">
        <v>657</v>
      </c>
      <c r="D16" s="26">
        <v>-52</v>
      </c>
      <c r="E16" s="27">
        <v>-7.9147640791476404E-2</v>
      </c>
      <c r="F16" s="28"/>
      <c r="G16" s="42">
        <v>5717</v>
      </c>
      <c r="H16" s="26">
        <v>6336</v>
      </c>
      <c r="I16" s="26">
        <v>-619</v>
      </c>
      <c r="J16" s="27">
        <v>-9.7695707070707072E-2</v>
      </c>
      <c r="K16" s="32"/>
      <c r="L16" s="45">
        <v>7650</v>
      </c>
      <c r="M16" s="30"/>
      <c r="N16" s="99"/>
    </row>
    <row r="17" spans="1:14">
      <c r="A17" s="19" t="s">
        <v>6</v>
      </c>
      <c r="B17" s="42">
        <v>208</v>
      </c>
      <c r="C17" s="26">
        <v>159</v>
      </c>
      <c r="D17" s="26">
        <v>49</v>
      </c>
      <c r="E17" s="27">
        <v>0.3081761006289308</v>
      </c>
      <c r="F17" s="28"/>
      <c r="G17" s="42">
        <v>1551</v>
      </c>
      <c r="H17" s="26">
        <v>1532</v>
      </c>
      <c r="I17" s="26">
        <v>19</v>
      </c>
      <c r="J17" s="27">
        <v>1.2402088772845953E-2</v>
      </c>
      <c r="K17" s="32"/>
      <c r="L17" s="45">
        <v>1850</v>
      </c>
      <c r="M17" s="30"/>
      <c r="N17" s="99"/>
    </row>
    <row r="18" spans="1:14">
      <c r="A18" s="19"/>
      <c r="B18" s="25"/>
      <c r="C18" s="26"/>
      <c r="D18" s="26"/>
      <c r="E18" s="27"/>
      <c r="F18" s="28"/>
      <c r="G18" s="25"/>
      <c r="H18" s="26"/>
      <c r="I18" s="26"/>
      <c r="J18" s="27"/>
      <c r="K18" s="29"/>
      <c r="L18" s="45"/>
      <c r="M18" s="30">
        <v>0</v>
      </c>
      <c r="N18" s="99"/>
    </row>
    <row r="19" spans="1:14" ht="15.75">
      <c r="A19" s="34" t="s">
        <v>14</v>
      </c>
      <c r="B19" s="93">
        <v>1441.42</v>
      </c>
      <c r="C19" s="93">
        <v>1435</v>
      </c>
      <c r="D19" s="35">
        <v>6.4200000000000728</v>
      </c>
      <c r="E19" s="36">
        <v>4.4738675958188659E-3</v>
      </c>
      <c r="F19" s="37"/>
      <c r="G19" s="93">
        <v>13211</v>
      </c>
      <c r="H19" s="93">
        <v>13765</v>
      </c>
      <c r="I19" s="35">
        <v>-554</v>
      </c>
      <c r="J19" s="36">
        <v>-4.0247003269160912E-2</v>
      </c>
      <c r="K19" s="38"/>
      <c r="L19" s="93">
        <v>16621</v>
      </c>
      <c r="M19" s="30">
        <v>-443</v>
      </c>
      <c r="N19" s="99"/>
    </row>
    <row r="20" spans="1:14">
      <c r="A20" s="41"/>
      <c r="B20" s="94"/>
      <c r="C20" s="43"/>
      <c r="D20" s="113"/>
      <c r="E20" s="114"/>
      <c r="F20" s="44"/>
      <c r="G20" s="42"/>
      <c r="H20" s="43"/>
      <c r="I20" s="113"/>
      <c r="J20" s="114"/>
      <c r="K20" s="44"/>
      <c r="L20" s="108"/>
      <c r="M20" s="30">
        <v>-1708</v>
      </c>
      <c r="N20" s="99"/>
    </row>
    <row r="21" spans="1:14">
      <c r="A21" s="19" t="s">
        <v>13</v>
      </c>
      <c r="B21" s="151">
        <v>2766</v>
      </c>
      <c r="C21" s="26">
        <v>2692.5781990521327</v>
      </c>
      <c r="D21" s="26">
        <v>73.421800947867268</v>
      </c>
      <c r="E21" s="115">
        <v>2.7268214892965381E-2</v>
      </c>
      <c r="F21" s="28"/>
      <c r="G21" s="25">
        <v>24897</v>
      </c>
      <c r="H21" s="26">
        <v>24177.061611374407</v>
      </c>
      <c r="I21" s="26">
        <v>719.93838862559278</v>
      </c>
      <c r="J21" s="115">
        <v>2.9777745542365189E-2</v>
      </c>
      <c r="K21" s="32"/>
      <c r="L21" s="45">
        <v>29450</v>
      </c>
      <c r="M21" s="30">
        <v>0</v>
      </c>
      <c r="N21" s="99"/>
    </row>
    <row r="22" spans="1:14">
      <c r="A22" s="46"/>
      <c r="B22" s="95"/>
      <c r="C22" s="48"/>
      <c r="D22" s="48"/>
      <c r="E22" s="49"/>
      <c r="F22" s="50"/>
      <c r="G22" s="47"/>
      <c r="H22" s="48"/>
      <c r="I22" s="48"/>
      <c r="J22" s="49"/>
      <c r="K22" s="50"/>
      <c r="L22" s="47"/>
      <c r="M22" s="30">
        <v>-853</v>
      </c>
      <c r="N22" s="99"/>
    </row>
    <row r="23" spans="1:14" ht="15.75">
      <c r="A23" s="34" t="s">
        <v>49</v>
      </c>
      <c r="B23" s="96">
        <v>4207.42</v>
      </c>
      <c r="C23" s="96">
        <v>4127.5781990521327</v>
      </c>
      <c r="D23" s="35">
        <v>79.841800947867341</v>
      </c>
      <c r="E23" s="36">
        <v>1.9343498075021913E-2</v>
      </c>
      <c r="F23" s="52"/>
      <c r="G23" s="96">
        <v>38108</v>
      </c>
      <c r="H23" s="96">
        <v>37942.061611374404</v>
      </c>
      <c r="I23" s="35">
        <v>165.93838862559642</v>
      </c>
      <c r="J23" s="36">
        <v>4.3734679028577302E-3</v>
      </c>
      <c r="K23" s="38"/>
      <c r="L23" s="51">
        <v>46071</v>
      </c>
      <c r="M23" s="30">
        <v>-960</v>
      </c>
      <c r="N23" s="99"/>
    </row>
    <row r="24" spans="1:14" ht="39.950000000000003" customHeight="1">
      <c r="A24" s="116"/>
      <c r="B24" s="117"/>
      <c r="C24" s="118"/>
      <c r="D24" s="118"/>
      <c r="E24" s="119"/>
      <c r="F24" s="120"/>
      <c r="G24" s="118"/>
      <c r="H24" s="118"/>
      <c r="I24" s="118"/>
      <c r="J24" s="119"/>
      <c r="K24" s="119"/>
      <c r="L24" s="118"/>
      <c r="M24" s="99"/>
      <c r="N24" s="99"/>
    </row>
    <row r="25" spans="1:14">
      <c r="A25" s="19" t="s">
        <v>0</v>
      </c>
      <c r="B25" s="25">
        <v>130</v>
      </c>
      <c r="C25" s="26">
        <v>123.91666666666667</v>
      </c>
      <c r="D25" s="26">
        <v>6.0833333333333286</v>
      </c>
      <c r="E25" s="27">
        <v>4.909213180901139E-2</v>
      </c>
      <c r="F25" s="28"/>
      <c r="G25" s="25">
        <v>1152</v>
      </c>
      <c r="H25" s="26">
        <v>1239.1666666666667</v>
      </c>
      <c r="I25" s="26">
        <v>-87.166666666666742</v>
      </c>
      <c r="J25" s="27">
        <v>-7.0342972427706846E-2</v>
      </c>
      <c r="K25" s="32"/>
      <c r="L25" s="45">
        <v>1487.0000000000002</v>
      </c>
      <c r="M25" s="99"/>
      <c r="N25" s="99"/>
    </row>
    <row r="26" spans="1:14">
      <c r="A26" s="19" t="s">
        <v>42</v>
      </c>
      <c r="B26" s="25">
        <v>112</v>
      </c>
      <c r="C26" s="26">
        <v>110.75</v>
      </c>
      <c r="D26" s="26">
        <v>1.25</v>
      </c>
      <c r="E26" s="27">
        <v>1.1286681715575621E-2</v>
      </c>
      <c r="F26" s="28"/>
      <c r="G26" s="25">
        <v>1049</v>
      </c>
      <c r="H26" s="26">
        <v>1107.5</v>
      </c>
      <c r="I26" s="26">
        <v>-58.5</v>
      </c>
      <c r="J26" s="27">
        <v>-5.2821670428893908E-2</v>
      </c>
      <c r="K26" s="32"/>
      <c r="L26" s="45">
        <v>1329</v>
      </c>
      <c r="M26" s="99"/>
      <c r="N26" s="99"/>
    </row>
    <row r="27" spans="1:14">
      <c r="A27" s="19" t="s">
        <v>43</v>
      </c>
      <c r="B27" s="25">
        <v>2</v>
      </c>
      <c r="C27" s="26">
        <v>0.91666666666666663</v>
      </c>
      <c r="D27" s="26">
        <v>1.0833333333333335</v>
      </c>
      <c r="E27" s="27">
        <v>1.1818181818181821</v>
      </c>
      <c r="F27" s="28"/>
      <c r="G27" s="25">
        <v>9</v>
      </c>
      <c r="H27" s="26">
        <v>9.1666666666666661</v>
      </c>
      <c r="I27" s="26">
        <v>-0.16666666666666607</v>
      </c>
      <c r="J27" s="27">
        <v>-1.8181818181818118E-2</v>
      </c>
      <c r="K27" s="32"/>
      <c r="L27" s="45">
        <v>10.999999999999998</v>
      </c>
      <c r="M27" s="99"/>
      <c r="N27" s="99"/>
    </row>
    <row r="28" spans="1:14" ht="15.75">
      <c r="A28" s="19" t="s">
        <v>52</v>
      </c>
      <c r="B28" s="25">
        <v>35</v>
      </c>
      <c r="C28" s="26">
        <v>39.166666666666664</v>
      </c>
      <c r="D28" s="26">
        <v>-4.1666666666666643</v>
      </c>
      <c r="E28" s="27">
        <v>-0.1063829787234042</v>
      </c>
      <c r="F28" s="28"/>
      <c r="G28" s="25">
        <v>395</v>
      </c>
      <c r="H28" s="26">
        <v>391.66666666666669</v>
      </c>
      <c r="I28" s="26">
        <v>3.3333333333333144</v>
      </c>
      <c r="J28" s="27">
        <v>8.510638297872292E-3</v>
      </c>
      <c r="K28" s="32"/>
      <c r="L28" s="45">
        <v>470.00000000000006</v>
      </c>
      <c r="M28" s="103"/>
      <c r="N28" s="103"/>
    </row>
    <row r="29" spans="1:14" ht="15.75">
      <c r="A29" s="19"/>
      <c r="B29" s="25"/>
      <c r="C29" s="26"/>
      <c r="D29" s="26"/>
      <c r="E29" s="27"/>
      <c r="F29" s="28"/>
      <c r="G29" s="25"/>
      <c r="H29" s="26"/>
      <c r="I29" s="26"/>
      <c r="J29" s="27"/>
      <c r="K29" s="32"/>
      <c r="L29" s="45"/>
      <c r="M29" s="103"/>
      <c r="N29" s="103"/>
    </row>
    <row r="30" spans="1:14">
      <c r="A30" s="19" t="s">
        <v>29</v>
      </c>
      <c r="B30" s="25">
        <v>279</v>
      </c>
      <c r="C30" s="26">
        <v>308.33333333333331</v>
      </c>
      <c r="D30" s="26">
        <v>-29.333333333333314</v>
      </c>
      <c r="E30" s="27">
        <v>-9.5135135135135079E-2</v>
      </c>
      <c r="F30" s="28"/>
      <c r="G30" s="25">
        <v>2816</v>
      </c>
      <c r="H30" s="26">
        <v>3083.3333333333335</v>
      </c>
      <c r="I30" s="26">
        <v>-267.33333333333348</v>
      </c>
      <c r="J30" s="27">
        <v>-8.670270270270275E-2</v>
      </c>
      <c r="K30" s="32"/>
      <c r="L30" s="45">
        <v>3700.0000000000005</v>
      </c>
      <c r="M30" s="99"/>
      <c r="N30" s="99"/>
    </row>
    <row r="31" spans="1:14">
      <c r="A31" s="19" t="s">
        <v>30</v>
      </c>
      <c r="B31" s="25">
        <v>255</v>
      </c>
      <c r="C31" s="26">
        <v>141.66666666666666</v>
      </c>
      <c r="D31" s="26">
        <v>113.33333333333334</v>
      </c>
      <c r="E31" s="27">
        <v>0.80000000000000016</v>
      </c>
      <c r="F31" s="28"/>
      <c r="G31" s="25">
        <v>2444</v>
      </c>
      <c r="H31" s="26">
        <v>1416.6666666666667</v>
      </c>
      <c r="I31" s="26">
        <v>1027.3333333333333</v>
      </c>
      <c r="J31" s="27">
        <v>0.7251764705882352</v>
      </c>
      <c r="K31" s="32"/>
      <c r="L31" s="45">
        <v>1700.0000000000002</v>
      </c>
      <c r="M31" s="99"/>
      <c r="N31" s="99"/>
    </row>
    <row r="32" spans="1:14">
      <c r="A32" s="105" t="s">
        <v>44</v>
      </c>
      <c r="B32" s="109">
        <v>47</v>
      </c>
      <c r="C32" s="110">
        <v>50</v>
      </c>
      <c r="D32" s="26">
        <v>-3</v>
      </c>
      <c r="E32" s="27">
        <v>-0.06</v>
      </c>
      <c r="F32" s="121"/>
      <c r="G32" s="109">
        <v>409</v>
      </c>
      <c r="H32" s="110">
        <v>500</v>
      </c>
      <c r="I32" s="26">
        <v>-91</v>
      </c>
      <c r="J32" s="27">
        <v>-0.182</v>
      </c>
      <c r="K32" s="32"/>
      <c r="L32" s="112">
        <v>600</v>
      </c>
      <c r="M32" s="101"/>
      <c r="N32" s="101"/>
    </row>
    <row r="33" spans="1:14">
      <c r="A33" s="105"/>
      <c r="B33" s="109"/>
      <c r="C33" s="110"/>
      <c r="D33" s="110"/>
      <c r="E33" s="111"/>
      <c r="F33" s="121"/>
      <c r="G33" s="109"/>
      <c r="H33" s="110"/>
      <c r="I33" s="110"/>
      <c r="J33" s="111"/>
      <c r="K33" s="32"/>
      <c r="L33" s="112"/>
      <c r="M33" s="101"/>
      <c r="N33" s="101"/>
    </row>
    <row r="34" spans="1:14" ht="15.75">
      <c r="A34" s="122" t="s">
        <v>45</v>
      </c>
      <c r="B34" s="123">
        <v>860</v>
      </c>
      <c r="C34" s="124">
        <v>774.74999999999989</v>
      </c>
      <c r="D34" s="125">
        <v>85.250000000000114</v>
      </c>
      <c r="E34" s="126">
        <v>0.11003549532107147</v>
      </c>
      <c r="F34" s="127"/>
      <c r="G34" s="124">
        <v>8274</v>
      </c>
      <c r="H34" s="124">
        <v>7747.5000000000009</v>
      </c>
      <c r="I34" s="125">
        <v>526.49999999999909</v>
      </c>
      <c r="J34" s="128">
        <v>6.7957405614714292E-2</v>
      </c>
      <c r="K34" s="129"/>
      <c r="L34" s="124">
        <v>9297</v>
      </c>
      <c r="M34" s="101"/>
      <c r="N34" s="101"/>
    </row>
    <row r="35" spans="1:14" s="33" customFormat="1" ht="39.950000000000003" customHeight="1">
      <c r="A35" s="34"/>
      <c r="B35" s="96"/>
      <c r="C35" s="35"/>
      <c r="D35" s="35"/>
      <c r="E35" s="130"/>
      <c r="F35" s="131"/>
      <c r="G35" s="35"/>
      <c r="H35" s="35"/>
      <c r="I35" s="35"/>
      <c r="J35" s="106"/>
      <c r="K35" s="38"/>
      <c r="L35" s="51"/>
      <c r="M35" s="39"/>
      <c r="N35" s="40"/>
    </row>
    <row r="36" spans="1:14" ht="15.75">
      <c r="A36" s="132" t="s">
        <v>46</v>
      </c>
      <c r="B36" s="133">
        <v>5067.42</v>
      </c>
      <c r="C36" s="134">
        <v>4902.3281990521327</v>
      </c>
      <c r="D36" s="35">
        <v>165.09180094786734</v>
      </c>
      <c r="E36" s="130">
        <v>3.367620327414797E-2</v>
      </c>
      <c r="F36" s="135"/>
      <c r="G36" s="134">
        <v>46382</v>
      </c>
      <c r="H36" s="134">
        <v>45689.561611374404</v>
      </c>
      <c r="I36" s="35">
        <v>692.43838862559642</v>
      </c>
      <c r="J36" s="106">
        <v>1.5155286332474113E-2</v>
      </c>
      <c r="K36" s="2"/>
      <c r="L36" s="136">
        <v>55368</v>
      </c>
      <c r="M36" s="137"/>
      <c r="N36" s="107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</sheetData>
  <mergeCells count="8">
    <mergeCell ref="L5:M5"/>
    <mergeCell ref="L1:N1"/>
    <mergeCell ref="B1:E1"/>
    <mergeCell ref="B6:D6"/>
    <mergeCell ref="G6:I6"/>
    <mergeCell ref="G1:J1"/>
    <mergeCell ref="B5:D5"/>
    <mergeCell ref="G5:I5"/>
  </mergeCells>
  <phoneticPr fontId="0" type="noConversion"/>
  <printOptions horizontalCentered="1"/>
  <pageMargins left="0.74803149606299213" right="0.74803149606299213" top="1.299212598425197" bottom="0.98425196850393704" header="0.35433070866141736" footer="0.51181102362204722"/>
  <pageSetup paperSize="9" scale="81" fitToHeight="5" orientation="landscape" r:id="rId1"/>
  <headerFooter alignWithMargins="0">
    <oddHeader>&amp;C&amp;14GOLDEN JUBILEE NATIONAL HOSPITAL
Activity Analysis - Adjusted for Complexity&amp;10
&amp;R&amp;"Arial,Bold"GJNH/2004/10/04</oddHeader>
    <oddFooter>&amp;L&amp;D &amp;T&amp;C
&amp;R Page &amp;P 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8"/>
  <sheetViews>
    <sheetView zoomScale="75" zoomScaleNormal="75" workbookViewId="0">
      <pane ySplit="1" topLeftCell="A2" activePane="bottomLeft" state="frozenSplit"/>
      <selection activeCell="B45" sqref="B45"/>
      <selection pane="bottomLeft"/>
    </sheetView>
  </sheetViews>
  <sheetFormatPr defaultRowHeight="12.75"/>
  <cols>
    <col min="1" max="1" width="36" customWidth="1"/>
    <col min="2" max="4" width="12.7109375" customWidth="1"/>
    <col min="5" max="5" width="12.5703125" customWidth="1"/>
    <col min="6" max="6" width="2.7109375" customWidth="1"/>
    <col min="7" max="10" width="12.5703125" customWidth="1"/>
    <col min="11" max="11" width="3" customWidth="1"/>
    <col min="12" max="12" width="18.7109375" customWidth="1"/>
    <col min="13" max="13" width="12.5703125" hidden="1" customWidth="1"/>
    <col min="14" max="14" width="1.5703125" customWidth="1"/>
  </cols>
  <sheetData>
    <row r="1" spans="1:14">
      <c r="A1" s="4"/>
      <c r="B1" s="162">
        <v>43101</v>
      </c>
      <c r="C1" s="163"/>
      <c r="D1" s="163"/>
      <c r="E1" s="164"/>
      <c r="F1" s="4"/>
      <c r="G1" s="154" t="s">
        <v>19</v>
      </c>
      <c r="H1" s="155"/>
      <c r="I1" s="155"/>
      <c r="J1" s="156"/>
      <c r="K1" s="4"/>
      <c r="L1" s="159" t="s">
        <v>56</v>
      </c>
      <c r="M1" s="160"/>
      <c r="N1" s="161"/>
    </row>
    <row r="2" spans="1:14">
      <c r="A2" s="5" t="s">
        <v>20</v>
      </c>
      <c r="B2" s="6"/>
      <c r="C2" s="6"/>
      <c r="D2" s="6"/>
      <c r="E2" s="3"/>
      <c r="F2" s="7"/>
      <c r="G2" s="3"/>
      <c r="H2" s="3"/>
      <c r="I2" s="3"/>
      <c r="J2" s="3"/>
      <c r="K2" s="7"/>
      <c r="L2" s="8"/>
      <c r="M2" s="101"/>
      <c r="N2" s="101"/>
    </row>
    <row r="3" spans="1:14">
      <c r="A3" s="11"/>
      <c r="B3" s="12" t="s">
        <v>15</v>
      </c>
      <c r="C3" s="13" t="s">
        <v>41</v>
      </c>
      <c r="D3" s="13" t="s">
        <v>16</v>
      </c>
      <c r="E3" s="14" t="s">
        <v>21</v>
      </c>
      <c r="F3" s="15"/>
      <c r="G3" s="12" t="s">
        <v>15</v>
      </c>
      <c r="H3" s="13" t="s">
        <v>41</v>
      </c>
      <c r="I3" s="13" t="s">
        <v>16</v>
      </c>
      <c r="J3" s="14" t="s">
        <v>21</v>
      </c>
      <c r="K3" s="15"/>
      <c r="L3" s="16" t="s">
        <v>40</v>
      </c>
      <c r="M3" s="102" t="s">
        <v>22</v>
      </c>
      <c r="N3" s="10"/>
    </row>
    <row r="4" spans="1:14">
      <c r="A4" s="7"/>
      <c r="B4" s="3"/>
      <c r="C4" s="3"/>
      <c r="D4" s="17"/>
      <c r="E4" s="6"/>
      <c r="F4" s="5"/>
      <c r="G4" s="3"/>
      <c r="H4" s="3"/>
      <c r="I4" s="3"/>
      <c r="J4" s="3"/>
      <c r="K4" s="7"/>
      <c r="L4" s="8"/>
      <c r="M4" s="10"/>
      <c r="N4" s="98"/>
    </row>
    <row r="5" spans="1:14">
      <c r="A5" s="19" t="s">
        <v>17</v>
      </c>
      <c r="B5" s="152" t="s">
        <v>23</v>
      </c>
      <c r="C5" s="153"/>
      <c r="D5" s="153"/>
      <c r="E5" s="20"/>
      <c r="F5" s="19"/>
      <c r="G5" s="153" t="s">
        <v>23</v>
      </c>
      <c r="H5" s="153"/>
      <c r="I5" s="153"/>
      <c r="J5" s="21"/>
      <c r="K5" s="22"/>
      <c r="L5" s="157" t="s">
        <v>24</v>
      </c>
      <c r="M5" s="158"/>
      <c r="N5" s="10"/>
    </row>
    <row r="6" spans="1:14">
      <c r="A6" s="100"/>
      <c r="B6" s="152"/>
      <c r="C6" s="153"/>
      <c r="D6" s="153"/>
      <c r="E6" s="6"/>
      <c r="F6" s="5"/>
      <c r="G6" s="152"/>
      <c r="H6" s="153"/>
      <c r="I6" s="153"/>
      <c r="J6" s="3"/>
      <c r="K6" s="7"/>
      <c r="L6" s="23"/>
      <c r="M6" s="24"/>
      <c r="N6" s="99"/>
    </row>
    <row r="7" spans="1:14">
      <c r="A7" s="19" t="s">
        <v>1</v>
      </c>
      <c r="B7" s="42">
        <v>333</v>
      </c>
      <c r="C7" s="43">
        <v>330</v>
      </c>
      <c r="D7" s="26">
        <v>3</v>
      </c>
      <c r="E7" s="27">
        <v>9.0909090909090905E-3</v>
      </c>
      <c r="F7" s="28"/>
      <c r="G7" s="42">
        <v>3028</v>
      </c>
      <c r="H7" s="43">
        <v>3145</v>
      </c>
      <c r="I7" s="26">
        <v>-117</v>
      </c>
      <c r="J7" s="27">
        <v>-3.7201907790143082E-2</v>
      </c>
      <c r="K7" s="32"/>
      <c r="L7" s="108">
        <v>3803</v>
      </c>
      <c r="M7" s="30">
        <v>-1408</v>
      </c>
      <c r="N7" s="99"/>
    </row>
    <row r="8" spans="1:14">
      <c r="A8" s="19" t="s">
        <v>54</v>
      </c>
      <c r="B8" s="25">
        <v>57</v>
      </c>
      <c r="C8" s="26">
        <v>46</v>
      </c>
      <c r="D8" s="26">
        <v>11</v>
      </c>
      <c r="E8" s="27">
        <v>0.2391304347826087</v>
      </c>
      <c r="F8" s="28"/>
      <c r="G8" s="25">
        <v>436</v>
      </c>
      <c r="H8" s="26">
        <v>458</v>
      </c>
      <c r="I8" s="26">
        <v>-22</v>
      </c>
      <c r="J8" s="27">
        <v>-4.8034934497816595E-2</v>
      </c>
      <c r="K8" s="32"/>
      <c r="L8" s="45">
        <v>550</v>
      </c>
      <c r="M8" s="30"/>
      <c r="N8" s="99"/>
    </row>
    <row r="9" spans="1:14">
      <c r="A9" s="19" t="s">
        <v>50</v>
      </c>
      <c r="B9" s="25">
        <v>44</v>
      </c>
      <c r="C9" s="26">
        <v>59</v>
      </c>
      <c r="D9" s="26">
        <v>-15</v>
      </c>
      <c r="E9" s="27">
        <v>-0.25423728813559321</v>
      </c>
      <c r="F9" s="28"/>
      <c r="G9" s="25">
        <v>379</v>
      </c>
      <c r="H9" s="26">
        <v>563</v>
      </c>
      <c r="I9" s="26">
        <v>-184</v>
      </c>
      <c r="J9" s="27">
        <v>-0.32682060390763767</v>
      </c>
      <c r="K9" s="32"/>
      <c r="L9" s="45">
        <v>681</v>
      </c>
      <c r="M9" s="30">
        <v>-3277</v>
      </c>
      <c r="N9" s="99"/>
    </row>
    <row r="10" spans="1:14">
      <c r="A10" s="19" t="s">
        <v>48</v>
      </c>
      <c r="B10" s="25">
        <v>58</v>
      </c>
      <c r="C10" s="26">
        <v>87</v>
      </c>
      <c r="D10" s="26">
        <v>-29</v>
      </c>
      <c r="E10" s="27">
        <v>-0.33333333333333331</v>
      </c>
      <c r="F10" s="28"/>
      <c r="G10" s="25">
        <v>612</v>
      </c>
      <c r="H10" s="26">
        <v>796</v>
      </c>
      <c r="I10" s="26">
        <v>-184</v>
      </c>
      <c r="J10" s="27">
        <v>-0.23115577889447236</v>
      </c>
      <c r="K10" s="32"/>
      <c r="L10" s="45">
        <v>960</v>
      </c>
      <c r="M10" s="30"/>
      <c r="N10" s="99"/>
    </row>
    <row r="11" spans="1:14">
      <c r="A11" s="19" t="s">
        <v>55</v>
      </c>
      <c r="B11" s="25">
        <v>17</v>
      </c>
      <c r="C11" s="26">
        <v>21</v>
      </c>
      <c r="D11" s="26">
        <v>-4</v>
      </c>
      <c r="E11" s="27">
        <v>-0.19047619047619047</v>
      </c>
      <c r="F11" s="28"/>
      <c r="G11" s="25">
        <v>158</v>
      </c>
      <c r="H11" s="26">
        <v>205</v>
      </c>
      <c r="I11" s="26">
        <v>-47</v>
      </c>
      <c r="J11" s="27">
        <v>-0.22926829268292684</v>
      </c>
      <c r="K11" s="32"/>
      <c r="L11" s="45">
        <v>247</v>
      </c>
      <c r="M11" s="30"/>
      <c r="N11" s="99"/>
    </row>
    <row r="12" spans="1:14">
      <c r="A12" s="19" t="s">
        <v>53</v>
      </c>
      <c r="B12" s="25">
        <v>6</v>
      </c>
      <c r="C12" s="26">
        <v>9</v>
      </c>
      <c r="D12" s="26">
        <v>-3</v>
      </c>
      <c r="E12" s="27">
        <v>-0.33333333333333331</v>
      </c>
      <c r="F12" s="28"/>
      <c r="G12" s="25">
        <v>39</v>
      </c>
      <c r="H12" s="26">
        <v>82</v>
      </c>
      <c r="I12" s="26">
        <v>-43</v>
      </c>
      <c r="J12" s="27">
        <v>-0.52439024390243905</v>
      </c>
      <c r="K12" s="32"/>
      <c r="L12" s="45">
        <v>100</v>
      </c>
      <c r="M12" s="30"/>
      <c r="N12" s="99"/>
    </row>
    <row r="13" spans="1:14">
      <c r="A13" s="19" t="s">
        <v>2</v>
      </c>
      <c r="B13" s="25">
        <v>60</v>
      </c>
      <c r="C13" s="26">
        <v>67</v>
      </c>
      <c r="D13" s="26">
        <v>-7</v>
      </c>
      <c r="E13" s="27">
        <v>-0.1044776119402985</v>
      </c>
      <c r="F13" s="28"/>
      <c r="G13" s="25">
        <v>653</v>
      </c>
      <c r="H13" s="26">
        <v>648</v>
      </c>
      <c r="I13" s="26">
        <v>5</v>
      </c>
      <c r="J13" s="27">
        <v>7.716049382716049E-3</v>
      </c>
      <c r="K13" s="32"/>
      <c r="L13" s="45">
        <v>780</v>
      </c>
      <c r="M13" s="30"/>
      <c r="N13" s="99"/>
    </row>
    <row r="14" spans="1:14">
      <c r="A14" s="19" t="s">
        <v>47</v>
      </c>
      <c r="B14" s="25">
        <v>0</v>
      </c>
      <c r="C14" s="26">
        <v>0</v>
      </c>
      <c r="D14" s="26">
        <v>0</v>
      </c>
      <c r="E14" s="27" t="s">
        <v>57</v>
      </c>
      <c r="F14" s="28"/>
      <c r="G14" s="25">
        <v>0</v>
      </c>
      <c r="H14" s="26">
        <v>0</v>
      </c>
      <c r="I14" s="26">
        <v>0</v>
      </c>
      <c r="J14" s="27" t="s">
        <v>57</v>
      </c>
      <c r="K14" s="32"/>
      <c r="L14" s="45">
        <v>0</v>
      </c>
      <c r="M14" s="30"/>
      <c r="N14" s="99"/>
    </row>
    <row r="15" spans="1:14">
      <c r="A15" s="19" t="s">
        <v>51</v>
      </c>
      <c r="B15" s="25">
        <v>0</v>
      </c>
      <c r="C15" s="26">
        <v>0</v>
      </c>
      <c r="D15" s="26">
        <v>0</v>
      </c>
      <c r="E15" s="27" t="s">
        <v>57</v>
      </c>
      <c r="F15" s="28"/>
      <c r="G15" s="25">
        <v>0</v>
      </c>
      <c r="H15" s="26">
        <v>0</v>
      </c>
      <c r="I15" s="26">
        <v>0</v>
      </c>
      <c r="J15" s="27" t="s">
        <v>57</v>
      </c>
      <c r="K15" s="32"/>
      <c r="L15" s="45">
        <v>0</v>
      </c>
      <c r="M15" s="30"/>
      <c r="N15" s="99"/>
    </row>
    <row r="16" spans="1:14">
      <c r="A16" s="19" t="s">
        <v>5</v>
      </c>
      <c r="B16" s="25">
        <v>605</v>
      </c>
      <c r="C16" s="26">
        <v>657</v>
      </c>
      <c r="D16" s="26">
        <v>-52</v>
      </c>
      <c r="E16" s="27">
        <v>-7.9147640791476404E-2</v>
      </c>
      <c r="F16" s="28"/>
      <c r="G16" s="25">
        <v>5717</v>
      </c>
      <c r="H16" s="26">
        <v>6336</v>
      </c>
      <c r="I16" s="26">
        <v>-619</v>
      </c>
      <c r="J16" s="27">
        <v>-9.7695707070707072E-2</v>
      </c>
      <c r="K16" s="32"/>
      <c r="L16" s="45">
        <v>7650</v>
      </c>
      <c r="M16" s="30"/>
      <c r="N16" s="99"/>
    </row>
    <row r="17" spans="1:14">
      <c r="A17" s="19" t="s">
        <v>6</v>
      </c>
      <c r="B17" s="25">
        <v>208</v>
      </c>
      <c r="C17" s="26">
        <v>159</v>
      </c>
      <c r="D17" s="26">
        <v>49</v>
      </c>
      <c r="E17" s="27">
        <v>0.3081761006289308</v>
      </c>
      <c r="F17" s="28"/>
      <c r="G17" s="25">
        <v>1551</v>
      </c>
      <c r="H17" s="26">
        <v>1532</v>
      </c>
      <c r="I17" s="26">
        <v>19</v>
      </c>
      <c r="J17" s="27">
        <v>1.2402088772845953E-2</v>
      </c>
      <c r="K17" s="32"/>
      <c r="L17" s="45">
        <v>1850</v>
      </c>
      <c r="M17" s="30"/>
      <c r="N17" s="99"/>
    </row>
    <row r="18" spans="1:14">
      <c r="A18" s="19"/>
      <c r="B18" s="25"/>
      <c r="C18" s="26"/>
      <c r="D18" s="26"/>
      <c r="E18" s="27"/>
      <c r="F18" s="28"/>
      <c r="G18" s="25"/>
      <c r="H18" s="26"/>
      <c r="I18" s="26"/>
      <c r="J18" s="27"/>
      <c r="K18" s="29"/>
      <c r="L18" s="45"/>
      <c r="M18" s="30">
        <v>0</v>
      </c>
      <c r="N18" s="99"/>
    </row>
    <row r="19" spans="1:14" ht="15.75">
      <c r="A19" s="34" t="s">
        <v>14</v>
      </c>
      <c r="B19" s="93">
        <v>1388</v>
      </c>
      <c r="C19" s="93">
        <v>1435</v>
      </c>
      <c r="D19" s="35">
        <v>-47</v>
      </c>
      <c r="E19" s="36">
        <v>-3.2752613240418116E-2</v>
      </c>
      <c r="F19" s="37"/>
      <c r="G19" s="93">
        <v>12573</v>
      </c>
      <c r="H19" s="93">
        <v>13765</v>
      </c>
      <c r="I19" s="35">
        <v>-1192</v>
      </c>
      <c r="J19" s="36">
        <v>-8.6596440247003276E-2</v>
      </c>
      <c r="K19" s="38"/>
      <c r="L19" s="93">
        <v>16621</v>
      </c>
      <c r="M19" s="30">
        <v>-443</v>
      </c>
      <c r="N19" s="99"/>
    </row>
    <row r="20" spans="1:14">
      <c r="A20" s="41"/>
      <c r="B20" s="94"/>
      <c r="C20" s="43"/>
      <c r="D20" s="113"/>
      <c r="E20" s="114"/>
      <c r="F20" s="44"/>
      <c r="G20" s="42"/>
      <c r="H20" s="43"/>
      <c r="I20" s="113"/>
      <c r="J20" s="114"/>
      <c r="K20" s="44"/>
      <c r="L20" s="108"/>
      <c r="M20" s="30">
        <v>-1708</v>
      </c>
      <c r="N20" s="99"/>
    </row>
    <row r="21" spans="1:14">
      <c r="A21" s="19" t="s">
        <v>13</v>
      </c>
      <c r="B21" s="25">
        <v>2766</v>
      </c>
      <c r="C21" s="26">
        <v>2692.5781990521327</v>
      </c>
      <c r="D21" s="26">
        <v>73.421800947867268</v>
      </c>
      <c r="E21" s="115">
        <v>2.7268214892965381E-2</v>
      </c>
      <c r="F21" s="28"/>
      <c r="G21" s="25">
        <v>24897</v>
      </c>
      <c r="H21" s="26">
        <v>24177.061611374407</v>
      </c>
      <c r="I21" s="26">
        <v>719.93838862559278</v>
      </c>
      <c r="J21" s="115">
        <v>2.9777745542365189E-2</v>
      </c>
      <c r="K21" s="32"/>
      <c r="L21" s="45">
        <v>29450</v>
      </c>
      <c r="M21" s="30">
        <v>0</v>
      </c>
      <c r="N21" s="99"/>
    </row>
    <row r="22" spans="1:14">
      <c r="A22" s="46"/>
      <c r="B22" s="95"/>
      <c r="C22" s="48"/>
      <c r="D22" s="48"/>
      <c r="E22" s="49"/>
      <c r="F22" s="50"/>
      <c r="G22" s="47"/>
      <c r="H22" s="48"/>
      <c r="I22" s="48"/>
      <c r="J22" s="49"/>
      <c r="K22" s="50"/>
      <c r="L22" s="47"/>
      <c r="M22" s="30">
        <v>-853</v>
      </c>
      <c r="N22" s="99"/>
    </row>
    <row r="23" spans="1:14" ht="15.75">
      <c r="A23" s="34" t="s">
        <v>49</v>
      </c>
      <c r="B23" s="96">
        <v>4154</v>
      </c>
      <c r="C23" s="96">
        <v>4127.5781990521327</v>
      </c>
      <c r="D23" s="35">
        <v>26.421800947867268</v>
      </c>
      <c r="E23" s="36">
        <v>6.4012841607543223E-3</v>
      </c>
      <c r="F23" s="52"/>
      <c r="G23" s="96">
        <v>37470</v>
      </c>
      <c r="H23" s="96">
        <v>37942.061611374404</v>
      </c>
      <c r="I23" s="35">
        <v>-472.06161137440358</v>
      </c>
      <c r="J23" s="36">
        <v>-1.2441643688462288E-2</v>
      </c>
      <c r="K23" s="38"/>
      <c r="L23" s="51">
        <v>46071</v>
      </c>
      <c r="M23" s="30">
        <v>-960</v>
      </c>
      <c r="N23" s="99"/>
    </row>
    <row r="24" spans="1:14" ht="39.950000000000003" customHeight="1">
      <c r="A24" s="116"/>
      <c r="B24" s="117"/>
      <c r="C24" s="118"/>
      <c r="D24" s="118"/>
      <c r="E24" s="119"/>
      <c r="F24" s="120"/>
      <c r="G24" s="118"/>
      <c r="H24" s="118"/>
      <c r="I24" s="118"/>
      <c r="J24" s="119"/>
      <c r="K24" s="119"/>
      <c r="L24" s="118"/>
      <c r="M24" s="99"/>
      <c r="N24" s="99"/>
    </row>
    <row r="25" spans="1:14">
      <c r="A25" s="19" t="s">
        <v>0</v>
      </c>
      <c r="B25" s="25">
        <v>130</v>
      </c>
      <c r="C25" s="26">
        <v>123.91666666666667</v>
      </c>
      <c r="D25" s="26">
        <v>6.0833333333333286</v>
      </c>
      <c r="E25" s="27">
        <v>4.909213180901139E-2</v>
      </c>
      <c r="F25" s="28"/>
      <c r="G25" s="25">
        <v>1152</v>
      </c>
      <c r="H25" s="26">
        <v>1239.1666666666667</v>
      </c>
      <c r="I25" s="26">
        <v>-87.166666666666742</v>
      </c>
      <c r="J25" s="27">
        <v>-7.0342972427706846E-2</v>
      </c>
      <c r="K25" s="32"/>
      <c r="L25" s="45">
        <v>1487.0000000000002</v>
      </c>
      <c r="M25" s="99"/>
      <c r="N25" s="99"/>
    </row>
    <row r="26" spans="1:14">
      <c r="A26" s="19" t="s">
        <v>42</v>
      </c>
      <c r="B26" s="25">
        <v>112</v>
      </c>
      <c r="C26" s="26">
        <v>110.75</v>
      </c>
      <c r="D26" s="26">
        <v>1.25</v>
      </c>
      <c r="E26" s="27">
        <v>1.1286681715575621E-2</v>
      </c>
      <c r="F26" s="28"/>
      <c r="G26" s="25">
        <v>1049</v>
      </c>
      <c r="H26" s="26">
        <v>1107.5</v>
      </c>
      <c r="I26" s="26">
        <v>-58.5</v>
      </c>
      <c r="J26" s="27">
        <v>-5.2821670428893908E-2</v>
      </c>
      <c r="K26" s="32"/>
      <c r="L26" s="45">
        <v>1329</v>
      </c>
      <c r="M26" s="99"/>
      <c r="N26" s="99"/>
    </row>
    <row r="27" spans="1:14">
      <c r="A27" s="19" t="s">
        <v>43</v>
      </c>
      <c r="B27" s="25">
        <v>2</v>
      </c>
      <c r="C27" s="26">
        <v>0.91666666666666663</v>
      </c>
      <c r="D27" s="26">
        <v>1.0833333333333335</v>
      </c>
      <c r="E27" s="27">
        <v>1.1818181818181821</v>
      </c>
      <c r="F27" s="28"/>
      <c r="G27" s="25">
        <v>9</v>
      </c>
      <c r="H27" s="26">
        <v>9.1666666666666661</v>
      </c>
      <c r="I27" s="26">
        <v>-0.16666666666666607</v>
      </c>
      <c r="J27" s="27">
        <v>-1.8181818181818118E-2</v>
      </c>
      <c r="K27" s="32"/>
      <c r="L27" s="45">
        <v>10.999999999999998</v>
      </c>
      <c r="M27" s="99"/>
      <c r="N27" s="99"/>
    </row>
    <row r="28" spans="1:14" ht="15.75">
      <c r="A28" s="19" t="s">
        <v>52</v>
      </c>
      <c r="B28" s="25">
        <v>35</v>
      </c>
      <c r="C28" s="26">
        <v>39.166666666666664</v>
      </c>
      <c r="D28" s="26">
        <v>-4.1666666666666643</v>
      </c>
      <c r="E28" s="27">
        <v>-0.1063829787234042</v>
      </c>
      <c r="F28" s="28"/>
      <c r="G28" s="25">
        <v>395</v>
      </c>
      <c r="H28" s="26">
        <v>391.66666666666669</v>
      </c>
      <c r="I28" s="26">
        <v>3.3333333333333144</v>
      </c>
      <c r="J28" s="27">
        <v>8.510638297872292E-3</v>
      </c>
      <c r="K28" s="32"/>
      <c r="L28" s="45">
        <v>470.00000000000006</v>
      </c>
      <c r="M28" s="103"/>
      <c r="N28" s="103"/>
    </row>
    <row r="29" spans="1:14" ht="15.75">
      <c r="A29" s="19"/>
      <c r="B29" s="25"/>
      <c r="C29" s="26"/>
      <c r="D29" s="26"/>
      <c r="E29" s="27"/>
      <c r="F29" s="28"/>
      <c r="G29" s="25"/>
      <c r="H29" s="26"/>
      <c r="I29" s="26"/>
      <c r="J29" s="27"/>
      <c r="K29" s="32"/>
      <c r="L29" s="45"/>
      <c r="M29" s="103"/>
      <c r="N29" s="103"/>
    </row>
    <row r="30" spans="1:14">
      <c r="A30" s="19" t="s">
        <v>29</v>
      </c>
      <c r="B30" s="25">
        <v>279</v>
      </c>
      <c r="C30" s="26">
        <v>308.33333333333331</v>
      </c>
      <c r="D30" s="26">
        <v>-29.333333333333314</v>
      </c>
      <c r="E30" s="27">
        <v>-9.5135135135135079E-2</v>
      </c>
      <c r="F30" s="28"/>
      <c r="G30" s="25">
        <v>2816</v>
      </c>
      <c r="H30" s="26">
        <v>3083.3333333333335</v>
      </c>
      <c r="I30" s="26">
        <v>-267.33333333333348</v>
      </c>
      <c r="J30" s="27">
        <v>-8.670270270270275E-2</v>
      </c>
      <c r="K30" s="32"/>
      <c r="L30" s="45">
        <v>3700.0000000000005</v>
      </c>
      <c r="M30" s="99"/>
      <c r="N30" s="99"/>
    </row>
    <row r="31" spans="1:14">
      <c r="A31" s="19" t="s">
        <v>30</v>
      </c>
      <c r="B31" s="25">
        <v>255</v>
      </c>
      <c r="C31" s="26">
        <v>141.66666666666666</v>
      </c>
      <c r="D31" s="26">
        <v>113.33333333333334</v>
      </c>
      <c r="E31" s="27">
        <v>0.80000000000000016</v>
      </c>
      <c r="F31" s="28"/>
      <c r="G31" s="25">
        <v>2444</v>
      </c>
      <c r="H31" s="26">
        <v>1416.6666666666667</v>
      </c>
      <c r="I31" s="26">
        <v>1027.3333333333333</v>
      </c>
      <c r="J31" s="27">
        <v>0.7251764705882352</v>
      </c>
      <c r="K31" s="32"/>
      <c r="L31" s="45">
        <v>1700.0000000000002</v>
      </c>
      <c r="M31" s="99"/>
      <c r="N31" s="99"/>
    </row>
    <row r="32" spans="1:14">
      <c r="A32" s="105" t="s">
        <v>44</v>
      </c>
      <c r="B32" s="109">
        <v>47</v>
      </c>
      <c r="C32" s="110">
        <v>50</v>
      </c>
      <c r="D32" s="26">
        <v>-3</v>
      </c>
      <c r="E32" s="27">
        <v>-0.06</v>
      </c>
      <c r="F32" s="121"/>
      <c r="G32" s="109">
        <v>409</v>
      </c>
      <c r="H32" s="110">
        <v>500</v>
      </c>
      <c r="I32" s="26">
        <v>-91</v>
      </c>
      <c r="J32" s="27">
        <v>-0.182</v>
      </c>
      <c r="K32" s="32"/>
      <c r="L32" s="112">
        <v>600</v>
      </c>
      <c r="M32" s="101"/>
      <c r="N32" s="101"/>
    </row>
    <row r="33" spans="1:14">
      <c r="A33" s="105"/>
      <c r="B33" s="109"/>
      <c r="C33" s="110"/>
      <c r="D33" s="110"/>
      <c r="E33" s="111"/>
      <c r="F33" s="121"/>
      <c r="G33" s="109"/>
      <c r="H33" s="110"/>
      <c r="I33" s="110"/>
      <c r="J33" s="111"/>
      <c r="K33" s="32"/>
      <c r="L33" s="112"/>
      <c r="M33" s="101"/>
      <c r="N33" s="101"/>
    </row>
    <row r="34" spans="1:14" ht="15.75">
      <c r="A34" s="122" t="s">
        <v>45</v>
      </c>
      <c r="B34" s="123">
        <v>860</v>
      </c>
      <c r="C34" s="124">
        <v>774.74999999999989</v>
      </c>
      <c r="D34" s="125">
        <v>85.250000000000114</v>
      </c>
      <c r="E34" s="126">
        <v>0.11003549532107147</v>
      </c>
      <c r="F34" s="127"/>
      <c r="G34" s="124">
        <v>8274</v>
      </c>
      <c r="H34" s="124">
        <v>7747.5000000000009</v>
      </c>
      <c r="I34" s="125">
        <v>526.49999999999909</v>
      </c>
      <c r="J34" s="128">
        <v>6.7957405614714292E-2</v>
      </c>
      <c r="K34" s="129"/>
      <c r="L34" s="124">
        <v>9297</v>
      </c>
      <c r="M34" s="101"/>
      <c r="N34" s="101"/>
    </row>
    <row r="35" spans="1:14" s="33" customFormat="1" ht="39.950000000000003" customHeight="1">
      <c r="A35" s="34"/>
      <c r="B35" s="96"/>
      <c r="C35" s="35"/>
      <c r="D35" s="35"/>
      <c r="E35" s="130"/>
      <c r="F35" s="131"/>
      <c r="G35" s="35"/>
      <c r="H35" s="35"/>
      <c r="I35" s="35"/>
      <c r="J35" s="106"/>
      <c r="K35" s="38"/>
      <c r="L35" s="51"/>
      <c r="M35" s="39"/>
      <c r="N35" s="40"/>
    </row>
    <row r="36" spans="1:14" ht="15.75">
      <c r="A36" s="132" t="s">
        <v>46</v>
      </c>
      <c r="B36" s="133">
        <v>5014</v>
      </c>
      <c r="C36" s="134">
        <v>4902.3281990521327</v>
      </c>
      <c r="D36" s="35">
        <v>111.67180094786727</v>
      </c>
      <c r="E36" s="130">
        <v>2.2779340022452813E-2</v>
      </c>
      <c r="F36" s="135"/>
      <c r="G36" s="134">
        <v>45744</v>
      </c>
      <c r="H36" s="134">
        <v>45689.561611374404</v>
      </c>
      <c r="I36" s="35">
        <v>54.438388625596417</v>
      </c>
      <c r="J36" s="106">
        <v>1.1914841531778671E-3</v>
      </c>
      <c r="K36" s="2"/>
      <c r="L36" s="136">
        <v>55368</v>
      </c>
      <c r="M36" s="137"/>
      <c r="N36" s="107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167"/>
      <c r="C38" s="167"/>
      <c r="D38" s="167"/>
      <c r="E38" s="167"/>
      <c r="F38" s="3"/>
      <c r="G38" s="166"/>
      <c r="H38" s="166"/>
      <c r="I38" s="166"/>
      <c r="J38" s="166"/>
      <c r="K38" s="3"/>
      <c r="L38" s="165"/>
      <c r="M38" s="165"/>
      <c r="N38" s="90"/>
    </row>
    <row r="39" spans="1:14">
      <c r="A39" s="3"/>
      <c r="B39" s="167"/>
      <c r="C39" s="167"/>
      <c r="D39" s="167"/>
      <c r="E39" s="167"/>
      <c r="F39" s="3"/>
      <c r="G39" s="166"/>
      <c r="H39" s="166"/>
      <c r="I39" s="166"/>
      <c r="J39" s="166"/>
      <c r="K39" s="3"/>
      <c r="L39" s="165"/>
      <c r="M39" s="165"/>
      <c r="N39" s="9"/>
    </row>
    <row r="40" spans="1:14">
      <c r="A40" s="6"/>
      <c r="B40" s="6"/>
      <c r="C40" s="6"/>
      <c r="D40" s="6"/>
      <c r="E40" s="3"/>
      <c r="F40" s="3"/>
      <c r="G40" s="3"/>
      <c r="H40" s="3"/>
      <c r="I40" s="3"/>
      <c r="J40" s="3"/>
      <c r="K40" s="3"/>
      <c r="L40" s="18"/>
      <c r="M40" s="9"/>
      <c r="N40" s="9"/>
    </row>
    <row r="41" spans="1:14" ht="14.25">
      <c r="A41" s="150"/>
      <c r="B41" s="138"/>
      <c r="C41" s="138"/>
      <c r="D41" s="138"/>
      <c r="E41" s="138"/>
      <c r="F41" s="6"/>
      <c r="G41" s="138"/>
      <c r="H41" s="138"/>
      <c r="I41" s="138"/>
      <c r="J41" s="138"/>
      <c r="K41" s="6"/>
      <c r="L41" s="9"/>
      <c r="M41" s="9"/>
      <c r="N41" s="18"/>
    </row>
    <row r="42" spans="1:14">
      <c r="A42" s="3"/>
      <c r="B42" s="3"/>
      <c r="C42" s="3"/>
      <c r="D42" s="17"/>
      <c r="E42" s="6"/>
      <c r="F42" s="6"/>
      <c r="G42" s="3"/>
      <c r="H42" s="3"/>
      <c r="I42" s="3"/>
      <c r="J42" s="3"/>
      <c r="K42" s="3"/>
      <c r="L42" s="18"/>
      <c r="M42" s="18"/>
      <c r="N42" s="90"/>
    </row>
    <row r="43" spans="1:14">
      <c r="A43" s="6"/>
      <c r="B43" s="166"/>
      <c r="C43" s="166"/>
      <c r="D43" s="166"/>
      <c r="E43" s="6"/>
      <c r="F43" s="6"/>
      <c r="G43" s="166"/>
      <c r="H43" s="166"/>
      <c r="I43" s="166"/>
      <c r="J43" s="3"/>
      <c r="K43" s="3"/>
      <c r="L43" s="165"/>
      <c r="M43" s="165"/>
      <c r="N43" s="18"/>
    </row>
    <row r="44" spans="1:14">
      <c r="A44" s="17"/>
      <c r="B44" s="166"/>
      <c r="C44" s="166"/>
      <c r="D44" s="166"/>
      <c r="E44" s="6"/>
      <c r="F44" s="6"/>
      <c r="G44" s="166"/>
      <c r="H44" s="166"/>
      <c r="I44" s="166"/>
      <c r="J44" s="3"/>
      <c r="K44" s="3"/>
      <c r="L44" s="18"/>
      <c r="M44" s="18"/>
      <c r="N44" s="91"/>
    </row>
    <row r="45" spans="1:14">
      <c r="A45" s="6"/>
      <c r="B45" s="31"/>
      <c r="C45" s="31"/>
      <c r="D45" s="31"/>
      <c r="E45" s="104"/>
      <c r="F45" s="139"/>
      <c r="G45" s="31"/>
      <c r="H45" s="31"/>
      <c r="I45" s="31"/>
      <c r="J45" s="104"/>
      <c r="K45" s="104"/>
      <c r="L45" s="31"/>
      <c r="M45" s="91"/>
      <c r="N45" s="91"/>
    </row>
    <row r="46" spans="1:14">
      <c r="A46" s="6"/>
      <c r="B46" s="31"/>
      <c r="C46" s="31"/>
      <c r="D46" s="31"/>
      <c r="E46" s="104"/>
      <c r="F46" s="139"/>
      <c r="G46" s="31"/>
      <c r="H46" s="31"/>
      <c r="I46" s="31"/>
      <c r="J46" s="104"/>
      <c r="K46" s="104"/>
      <c r="L46" s="31"/>
      <c r="M46" s="91"/>
      <c r="N46" s="91"/>
    </row>
    <row r="47" spans="1:14">
      <c r="A47" s="6"/>
      <c r="B47" s="31"/>
      <c r="C47" s="31"/>
      <c r="D47" s="31"/>
      <c r="E47" s="104"/>
      <c r="F47" s="139"/>
      <c r="G47" s="31"/>
      <c r="H47" s="31"/>
      <c r="I47" s="31"/>
      <c r="J47" s="104"/>
      <c r="K47" s="104"/>
      <c r="L47" s="31"/>
      <c r="M47" s="91"/>
      <c r="N47" s="91"/>
    </row>
    <row r="48" spans="1:14">
      <c r="A48" s="6"/>
      <c r="B48" s="31"/>
      <c r="C48" s="31"/>
      <c r="D48" s="31"/>
      <c r="E48" s="104"/>
      <c r="F48" s="139"/>
      <c r="G48" s="31"/>
      <c r="H48" s="31"/>
      <c r="I48" s="31"/>
      <c r="J48" s="104"/>
      <c r="K48" s="104"/>
      <c r="L48" s="31"/>
      <c r="M48" s="91"/>
      <c r="N48" s="91"/>
    </row>
    <row r="49" spans="1:14">
      <c r="A49" s="6"/>
      <c r="B49" s="31"/>
      <c r="C49" s="31"/>
      <c r="D49" s="31"/>
      <c r="E49" s="104"/>
      <c r="F49" s="139"/>
      <c r="G49" s="31"/>
      <c r="H49" s="31"/>
      <c r="I49" s="31"/>
      <c r="J49" s="104"/>
      <c r="K49" s="104"/>
      <c r="L49" s="31"/>
      <c r="M49" s="91"/>
      <c r="N49" s="91"/>
    </row>
    <row r="50" spans="1:14">
      <c r="A50" s="6"/>
      <c r="B50" s="31"/>
      <c r="C50" s="31"/>
      <c r="D50" s="31"/>
      <c r="E50" s="104"/>
      <c r="F50" s="139"/>
      <c r="G50" s="31"/>
      <c r="H50" s="31"/>
      <c r="I50" s="31"/>
      <c r="J50" s="104"/>
      <c r="K50" s="104"/>
      <c r="L50" s="31"/>
      <c r="M50" s="91"/>
      <c r="N50" s="91"/>
    </row>
    <row r="51" spans="1:14">
      <c r="A51" s="6"/>
      <c r="B51" s="31"/>
      <c r="C51" s="31"/>
      <c r="D51" s="31"/>
      <c r="E51" s="104"/>
      <c r="F51" s="139"/>
      <c r="G51" s="31"/>
      <c r="H51" s="31"/>
      <c r="I51" s="31"/>
      <c r="J51" s="104"/>
      <c r="K51" s="104"/>
      <c r="L51" s="31"/>
      <c r="M51" s="91"/>
      <c r="N51" s="91"/>
    </row>
    <row r="52" spans="1:14">
      <c r="A52" s="6"/>
      <c r="B52" s="31"/>
      <c r="C52" s="31"/>
      <c r="D52" s="31"/>
      <c r="E52" s="104"/>
      <c r="F52" s="139"/>
      <c r="G52" s="31"/>
      <c r="H52" s="31"/>
      <c r="I52" s="31"/>
      <c r="J52" s="104"/>
      <c r="K52" s="104"/>
      <c r="L52" s="31"/>
      <c r="M52" s="91"/>
      <c r="N52" s="91"/>
    </row>
    <row r="53" spans="1:14">
      <c r="A53" s="6"/>
      <c r="B53" s="31"/>
      <c r="C53" s="31"/>
      <c r="D53" s="31"/>
      <c r="E53" s="104"/>
      <c r="F53" s="139"/>
      <c r="G53" s="31"/>
      <c r="H53" s="31"/>
      <c r="I53" s="31"/>
      <c r="J53" s="104"/>
      <c r="K53" s="104"/>
      <c r="L53" s="31"/>
      <c r="M53" s="91"/>
      <c r="N53" s="91"/>
    </row>
    <row r="54" spans="1:14">
      <c r="A54" s="6"/>
      <c r="B54" s="31"/>
      <c r="C54" s="31"/>
      <c r="D54" s="31"/>
      <c r="E54" s="104"/>
      <c r="F54" s="139"/>
      <c r="G54" s="31"/>
      <c r="H54" s="31"/>
      <c r="I54" s="31"/>
      <c r="J54" s="104"/>
      <c r="K54" s="104"/>
      <c r="L54" s="31"/>
      <c r="M54" s="91"/>
      <c r="N54" s="91"/>
    </row>
    <row r="55" spans="1:14" ht="15.75">
      <c r="A55" s="140"/>
      <c r="B55" s="141"/>
      <c r="C55" s="141"/>
      <c r="D55" s="142"/>
      <c r="E55" s="143"/>
      <c r="F55" s="144"/>
      <c r="G55" s="141"/>
      <c r="H55" s="141"/>
      <c r="I55" s="142"/>
      <c r="J55" s="143"/>
      <c r="K55" s="143"/>
      <c r="L55" s="141"/>
      <c r="M55" s="91"/>
      <c r="N55" s="91"/>
    </row>
    <row r="56" spans="1:14">
      <c r="A56" s="6"/>
      <c r="B56" s="145"/>
      <c r="C56" s="31"/>
      <c r="D56" s="31"/>
      <c r="E56" s="138"/>
      <c r="F56" s="138"/>
      <c r="G56" s="31"/>
      <c r="H56" s="31"/>
      <c r="I56" s="31"/>
      <c r="J56" s="138"/>
      <c r="K56" s="138"/>
      <c r="L56" s="31"/>
      <c r="M56" s="91"/>
      <c r="N56" s="91"/>
    </row>
    <row r="57" spans="1:14">
      <c r="A57" s="6"/>
      <c r="B57" s="31"/>
      <c r="C57" s="31"/>
      <c r="D57" s="31"/>
      <c r="E57" s="146"/>
      <c r="F57" s="139"/>
      <c r="G57" s="31"/>
      <c r="H57" s="31"/>
      <c r="I57" s="31"/>
      <c r="J57" s="146"/>
      <c r="K57" s="104"/>
      <c r="L57" s="31"/>
      <c r="M57" s="91"/>
      <c r="N57" s="91"/>
    </row>
    <row r="58" spans="1:14">
      <c r="A58" s="6"/>
      <c r="B58" s="145"/>
      <c r="C58" s="31"/>
      <c r="D58" s="31"/>
      <c r="E58" s="138"/>
      <c r="F58" s="138"/>
      <c r="G58" s="31"/>
      <c r="H58" s="31"/>
      <c r="I58" s="31"/>
      <c r="J58" s="138"/>
      <c r="K58" s="138"/>
      <c r="L58" s="31"/>
      <c r="M58" s="91"/>
      <c r="N58" s="91"/>
    </row>
    <row r="59" spans="1:14" ht="15.75">
      <c r="A59" s="140"/>
      <c r="B59" s="141"/>
      <c r="C59" s="141"/>
      <c r="D59" s="142"/>
      <c r="E59" s="143"/>
      <c r="F59" s="147"/>
      <c r="G59" s="141"/>
      <c r="H59" s="141"/>
      <c r="I59" s="142"/>
      <c r="J59" s="143"/>
      <c r="K59" s="143"/>
      <c r="L59" s="142"/>
      <c r="M59" s="91"/>
      <c r="N59" s="91"/>
    </row>
    <row r="60" spans="1:14">
      <c r="A60" s="6"/>
      <c r="B60" s="31"/>
      <c r="C60" s="31"/>
      <c r="D60" s="31"/>
      <c r="E60" s="104"/>
      <c r="F60" s="139"/>
      <c r="G60" s="31"/>
      <c r="H60" s="31"/>
      <c r="I60" s="31"/>
      <c r="J60" s="104"/>
      <c r="K60" s="104"/>
      <c r="L60" s="31"/>
      <c r="M60" s="91"/>
      <c r="N60" s="91"/>
    </row>
    <row r="61" spans="1:14">
      <c r="A61" s="6"/>
      <c r="B61" s="31"/>
      <c r="C61" s="31"/>
      <c r="D61" s="31"/>
      <c r="E61" s="104"/>
      <c r="F61" s="139"/>
      <c r="G61" s="31"/>
      <c r="H61" s="31"/>
      <c r="I61" s="31"/>
      <c r="J61" s="104"/>
      <c r="K61" s="104"/>
      <c r="L61" s="31"/>
      <c r="M61" s="91"/>
      <c r="N61" s="91"/>
    </row>
    <row r="62" spans="1:14">
      <c r="A62" s="3"/>
      <c r="B62" s="167"/>
      <c r="C62" s="167"/>
      <c r="D62" s="167"/>
      <c r="E62" s="167"/>
      <c r="F62" s="3"/>
      <c r="G62" s="166"/>
      <c r="H62" s="166"/>
      <c r="I62" s="166"/>
      <c r="J62" s="166"/>
      <c r="K62" s="3"/>
      <c r="L62" s="165"/>
      <c r="M62" s="165"/>
      <c r="N62" s="9"/>
    </row>
    <row r="63" spans="1:14">
      <c r="A63" s="6"/>
      <c r="B63" s="6"/>
      <c r="C63" s="6"/>
      <c r="D63" s="6"/>
      <c r="E63" s="3"/>
      <c r="F63" s="3"/>
      <c r="G63" s="3"/>
      <c r="H63" s="3"/>
      <c r="I63" s="3"/>
      <c r="J63" s="3"/>
      <c r="K63" s="3"/>
      <c r="L63" s="18"/>
      <c r="M63" s="9"/>
      <c r="N63" s="9"/>
    </row>
    <row r="64" spans="1:14">
      <c r="A64" s="3"/>
      <c r="B64" s="138"/>
      <c r="C64" s="138"/>
      <c r="D64" s="138"/>
      <c r="E64" s="138"/>
      <c r="F64" s="6"/>
      <c r="G64" s="138"/>
      <c r="H64" s="138"/>
      <c r="I64" s="138"/>
      <c r="J64" s="138"/>
      <c r="K64" s="6"/>
      <c r="L64" s="9"/>
      <c r="M64" s="9"/>
      <c r="N64" s="18"/>
    </row>
    <row r="65" spans="1:14" s="33" customFormat="1" ht="15">
      <c r="A65" s="3"/>
      <c r="B65" s="3"/>
      <c r="C65" s="3"/>
      <c r="D65" s="17"/>
      <c r="E65" s="6"/>
      <c r="F65" s="6"/>
      <c r="G65" s="3"/>
      <c r="H65" s="3"/>
      <c r="I65" s="3"/>
      <c r="J65" s="3"/>
      <c r="K65" s="3"/>
      <c r="L65" s="18"/>
      <c r="M65" s="18"/>
      <c r="N65" s="90"/>
    </row>
    <row r="66" spans="1:14">
      <c r="A66" s="6"/>
      <c r="B66" s="166"/>
      <c r="C66" s="166"/>
      <c r="D66" s="166"/>
      <c r="E66" s="6"/>
      <c r="F66" s="6"/>
      <c r="G66" s="166"/>
      <c r="H66" s="166"/>
      <c r="I66" s="166"/>
      <c r="J66" s="3"/>
      <c r="K66" s="3"/>
      <c r="L66" s="165"/>
      <c r="M66" s="165"/>
      <c r="N66" s="18"/>
    </row>
    <row r="67" spans="1:14">
      <c r="A67" s="17"/>
      <c r="B67" s="166"/>
      <c r="C67" s="166"/>
      <c r="D67" s="166"/>
      <c r="E67" s="6"/>
      <c r="F67" s="6"/>
      <c r="G67" s="166"/>
      <c r="H67" s="166"/>
      <c r="I67" s="166"/>
      <c r="J67" s="3"/>
      <c r="K67" s="3"/>
      <c r="L67" s="18"/>
      <c r="M67" s="18"/>
      <c r="N67" s="91"/>
    </row>
    <row r="68" spans="1:14">
      <c r="A68" s="6"/>
      <c r="B68" s="31"/>
      <c r="C68" s="31"/>
      <c r="D68" s="31"/>
      <c r="E68" s="104"/>
      <c r="F68" s="139"/>
      <c r="G68" s="31"/>
      <c r="H68" s="31"/>
      <c r="I68" s="31"/>
      <c r="J68" s="104"/>
      <c r="K68" s="104"/>
      <c r="L68" s="31"/>
      <c r="M68" s="91"/>
      <c r="N68" s="91"/>
    </row>
    <row r="69" spans="1:14">
      <c r="A69" s="6"/>
      <c r="B69" s="31"/>
      <c r="C69" s="31"/>
      <c r="D69" s="31"/>
      <c r="E69" s="104"/>
      <c r="F69" s="139"/>
      <c r="G69" s="31"/>
      <c r="H69" s="31"/>
      <c r="I69" s="31"/>
      <c r="J69" s="104"/>
      <c r="K69" s="104"/>
      <c r="L69" s="31"/>
      <c r="M69" s="91"/>
      <c r="N69" s="91"/>
    </row>
    <row r="70" spans="1:14">
      <c r="A70" s="6"/>
      <c r="B70" s="31"/>
      <c r="C70" s="31"/>
      <c r="D70" s="31"/>
      <c r="E70" s="104"/>
      <c r="F70" s="139"/>
      <c r="G70" s="31"/>
      <c r="H70" s="31"/>
      <c r="I70" s="31"/>
      <c r="J70" s="104"/>
      <c r="K70" s="104"/>
      <c r="L70" s="31"/>
      <c r="M70" s="91"/>
      <c r="N70" s="91"/>
    </row>
    <row r="71" spans="1:14">
      <c r="A71" s="6"/>
      <c r="B71" s="31"/>
      <c r="C71" s="31"/>
      <c r="D71" s="31"/>
      <c r="E71" s="104"/>
      <c r="F71" s="139"/>
      <c r="G71" s="31"/>
      <c r="H71" s="31"/>
      <c r="I71" s="31"/>
      <c r="J71" s="104"/>
      <c r="K71" s="104"/>
      <c r="L71" s="31"/>
      <c r="M71" s="91"/>
      <c r="N71" s="91"/>
    </row>
    <row r="72" spans="1:14" ht="15.75">
      <c r="A72" s="6"/>
      <c r="B72" s="31"/>
      <c r="C72" s="31"/>
      <c r="D72" s="31"/>
      <c r="E72" s="104"/>
      <c r="F72" s="139"/>
      <c r="G72" s="31"/>
      <c r="H72" s="31"/>
      <c r="I72" s="31"/>
      <c r="J72" s="104"/>
      <c r="K72" s="104"/>
      <c r="L72" s="31"/>
      <c r="M72" s="92"/>
      <c r="N72" s="92"/>
    </row>
    <row r="73" spans="1:14">
      <c r="A73" s="6"/>
      <c r="B73" s="31"/>
      <c r="C73" s="31"/>
      <c r="D73" s="31"/>
      <c r="E73" s="104"/>
      <c r="F73" s="139"/>
      <c r="G73" s="31"/>
      <c r="H73" s="31"/>
      <c r="I73" s="31"/>
      <c r="J73" s="104"/>
      <c r="K73" s="104"/>
      <c r="L73" s="31"/>
      <c r="M73" s="9"/>
      <c r="N73" s="9"/>
    </row>
    <row r="74" spans="1:14">
      <c r="A74" s="6"/>
      <c r="B74" s="31"/>
      <c r="C74" s="31"/>
      <c r="D74" s="31"/>
      <c r="E74" s="104"/>
      <c r="F74" s="139"/>
      <c r="G74" s="31"/>
      <c r="H74" s="31"/>
      <c r="I74" s="31"/>
      <c r="J74" s="104"/>
      <c r="K74" s="104"/>
      <c r="L74" s="31"/>
      <c r="M74" s="91"/>
      <c r="N74" s="91"/>
    </row>
    <row r="75" spans="1:14">
      <c r="A75" s="6"/>
      <c r="B75" s="31"/>
      <c r="C75" s="31"/>
      <c r="D75" s="31"/>
      <c r="E75" s="104"/>
      <c r="F75" s="139"/>
      <c r="G75" s="31"/>
      <c r="H75" s="31"/>
      <c r="I75" s="31"/>
      <c r="J75" s="104"/>
      <c r="K75" s="104"/>
      <c r="L75" s="31"/>
      <c r="M75" s="91"/>
      <c r="N75" s="91"/>
    </row>
    <row r="76" spans="1:14" ht="15.75">
      <c r="A76" s="140"/>
      <c r="B76" s="142"/>
      <c r="C76" s="142"/>
      <c r="D76" s="142"/>
      <c r="E76" s="143"/>
      <c r="F76" s="144"/>
      <c r="G76" s="142"/>
      <c r="H76" s="142"/>
      <c r="I76" s="142"/>
      <c r="J76" s="143"/>
      <c r="K76" s="143"/>
      <c r="L76" s="142"/>
      <c r="M76" s="9"/>
      <c r="N76" s="9"/>
    </row>
    <row r="77" spans="1:14" ht="15.75">
      <c r="A77" s="140"/>
      <c r="B77" s="141"/>
      <c r="C77" s="142"/>
      <c r="D77" s="142"/>
      <c r="E77" s="143"/>
      <c r="F77" s="147"/>
      <c r="G77" s="142"/>
      <c r="H77" s="142"/>
      <c r="I77" s="142"/>
      <c r="J77" s="143"/>
      <c r="K77" s="143"/>
      <c r="L77" s="142"/>
      <c r="M77" s="92"/>
      <c r="N77" s="92"/>
    </row>
    <row r="78" spans="1:14" ht="15.75">
      <c r="A78" s="148"/>
      <c r="B78" s="149"/>
      <c r="C78" s="149"/>
      <c r="D78" s="142"/>
      <c r="E78" s="143"/>
      <c r="F78" s="3"/>
      <c r="G78" s="149"/>
      <c r="H78" s="149"/>
      <c r="I78" s="142"/>
      <c r="J78" s="143"/>
      <c r="K78" s="3"/>
      <c r="L78" s="149"/>
      <c r="M78" s="3"/>
      <c r="N78" s="3"/>
    </row>
    <row r="79" spans="1:14">
      <c r="A79" s="6"/>
      <c r="B79" s="145"/>
      <c r="C79" s="31"/>
      <c r="D79" s="31"/>
      <c r="E79" s="138"/>
      <c r="F79" s="138"/>
      <c r="G79" s="31"/>
      <c r="H79" s="31"/>
      <c r="I79" s="31"/>
      <c r="J79" s="138"/>
      <c r="K79" s="138"/>
      <c r="L79" s="31"/>
      <c r="M79" s="91"/>
      <c r="N79" s="91"/>
    </row>
    <row r="80" spans="1:14">
      <c r="A80" s="6"/>
      <c r="B80" s="31"/>
      <c r="C80" s="31"/>
      <c r="D80" s="31"/>
      <c r="E80" s="146"/>
      <c r="F80" s="139"/>
      <c r="G80" s="31"/>
      <c r="H80" s="31"/>
      <c r="I80" s="31"/>
      <c r="J80" s="146"/>
      <c r="K80" s="104"/>
      <c r="L80" s="31"/>
      <c r="M80" s="91"/>
      <c r="N80" s="91"/>
    </row>
    <row r="81" spans="1:14">
      <c r="A81" s="6"/>
      <c r="B81" s="145"/>
      <c r="C81" s="31"/>
      <c r="D81" s="31"/>
      <c r="E81" s="138"/>
      <c r="F81" s="138"/>
      <c r="G81" s="31"/>
      <c r="H81" s="31"/>
      <c r="I81" s="31"/>
      <c r="J81" s="138"/>
      <c r="K81" s="138"/>
      <c r="L81" s="31"/>
      <c r="M81" s="91"/>
      <c r="N81" s="91"/>
    </row>
    <row r="82" spans="1:14" ht="15.75">
      <c r="A82" s="140"/>
      <c r="B82" s="141"/>
      <c r="C82" s="141"/>
      <c r="D82" s="142"/>
      <c r="E82" s="143"/>
      <c r="F82" s="147"/>
      <c r="G82" s="141"/>
      <c r="H82" s="141"/>
      <c r="I82" s="142"/>
      <c r="J82" s="143"/>
      <c r="K82" s="143"/>
      <c r="L82" s="142"/>
      <c r="M82" s="91"/>
      <c r="N82" s="91"/>
    </row>
    <row r="83" spans="1:14">
      <c r="A83" s="6"/>
      <c r="B83" s="31"/>
      <c r="C83" s="31"/>
      <c r="D83" s="31"/>
      <c r="E83" s="104"/>
      <c r="F83" s="139"/>
      <c r="G83" s="31"/>
      <c r="H83" s="31"/>
      <c r="I83" s="31"/>
      <c r="J83" s="104"/>
      <c r="K83" s="104"/>
      <c r="L83" s="31"/>
      <c r="M83" s="91"/>
      <c r="N83" s="91"/>
    </row>
    <row r="95" spans="1:14" s="33" customFormat="1" ht="15.75">
      <c r="A95" s="140"/>
      <c r="B95" s="141"/>
      <c r="C95" s="142"/>
      <c r="D95" s="142"/>
      <c r="E95" s="143"/>
      <c r="F95" s="147"/>
      <c r="G95" s="142"/>
      <c r="H95" s="142"/>
      <c r="I95" s="142"/>
      <c r="J95" s="143"/>
      <c r="K95" s="143"/>
      <c r="L95" s="142"/>
      <c r="M95" s="92"/>
      <c r="N95" s="92"/>
    </row>
    <row r="96" spans="1:14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>
      <c r="A98" s="3"/>
      <c r="B98" s="167"/>
      <c r="C98" s="167"/>
      <c r="D98" s="167"/>
      <c r="E98" s="167"/>
      <c r="F98" s="3"/>
      <c r="G98" s="166"/>
      <c r="H98" s="166"/>
      <c r="I98" s="166"/>
      <c r="J98" s="166"/>
      <c r="K98" s="3"/>
      <c r="L98" s="165"/>
      <c r="M98" s="165"/>
      <c r="N98" s="90"/>
    </row>
    <row r="99" spans="1:14">
      <c r="A99" s="6"/>
      <c r="B99" s="6"/>
      <c r="C99" s="6"/>
      <c r="D99" s="6"/>
      <c r="E99" s="3"/>
      <c r="F99" s="3"/>
      <c r="G99" s="3"/>
      <c r="H99" s="3"/>
      <c r="I99" s="3"/>
      <c r="J99" s="3"/>
      <c r="K99" s="3"/>
      <c r="L99" s="18"/>
      <c r="M99" s="9"/>
      <c r="N99" s="9"/>
    </row>
    <row r="100" spans="1:14">
      <c r="A100" s="3"/>
      <c r="B100" s="138"/>
      <c r="C100" s="138"/>
      <c r="D100" s="138"/>
      <c r="E100" s="138"/>
      <c r="F100" s="6"/>
      <c r="G100" s="138"/>
      <c r="H100" s="138"/>
      <c r="I100" s="138"/>
      <c r="J100" s="138"/>
      <c r="K100" s="6"/>
      <c r="L100" s="9"/>
      <c r="M100" s="9"/>
      <c r="N100" s="9"/>
    </row>
    <row r="101" spans="1:14">
      <c r="A101" s="3"/>
      <c r="B101" s="3"/>
      <c r="C101" s="3"/>
      <c r="D101" s="17"/>
      <c r="E101" s="6"/>
      <c r="F101" s="6"/>
      <c r="G101" s="3"/>
      <c r="H101" s="3"/>
      <c r="I101" s="3"/>
      <c r="J101" s="3"/>
      <c r="K101" s="3"/>
      <c r="L101" s="18"/>
      <c r="M101" s="18"/>
      <c r="N101" s="18"/>
    </row>
    <row r="102" spans="1:14">
      <c r="A102" s="6"/>
      <c r="B102" s="166"/>
      <c r="C102" s="166"/>
      <c r="D102" s="166"/>
      <c r="E102" s="6"/>
      <c r="F102" s="6"/>
      <c r="G102" s="166"/>
      <c r="H102" s="166"/>
      <c r="I102" s="166"/>
      <c r="J102" s="3"/>
      <c r="K102" s="3"/>
      <c r="L102" s="165"/>
      <c r="M102" s="165"/>
      <c r="N102" s="90"/>
    </row>
    <row r="103" spans="1:14">
      <c r="A103" s="17"/>
      <c r="B103" s="166"/>
      <c r="C103" s="166"/>
      <c r="D103" s="166"/>
      <c r="E103" s="6"/>
      <c r="F103" s="6"/>
      <c r="G103" s="166"/>
      <c r="H103" s="166"/>
      <c r="I103" s="166"/>
      <c r="J103" s="3"/>
      <c r="K103" s="3"/>
      <c r="L103" s="18"/>
      <c r="M103" s="18"/>
      <c r="N103" s="18"/>
    </row>
    <row r="104" spans="1:14">
      <c r="A104" s="6"/>
      <c r="B104" s="31"/>
      <c r="C104" s="31"/>
      <c r="D104" s="31"/>
      <c r="E104" s="104"/>
      <c r="F104" s="139"/>
      <c r="G104" s="31"/>
      <c r="H104" s="31"/>
      <c r="I104" s="31"/>
      <c r="J104" s="104"/>
      <c r="K104" s="104"/>
      <c r="L104" s="31"/>
      <c r="M104" s="91"/>
      <c r="N104" s="91"/>
    </row>
    <row r="105" spans="1:14">
      <c r="A105" s="6"/>
      <c r="B105" s="31"/>
      <c r="C105" s="31"/>
      <c r="D105" s="31"/>
      <c r="E105" s="104"/>
      <c r="F105" s="139"/>
      <c r="G105" s="31"/>
      <c r="H105" s="31"/>
      <c r="I105" s="31"/>
      <c r="J105" s="104"/>
      <c r="K105" s="104"/>
      <c r="L105" s="31"/>
      <c r="M105" s="91"/>
      <c r="N105" s="91"/>
    </row>
    <row r="106" spans="1:14">
      <c r="A106" s="6"/>
      <c r="B106" s="31"/>
      <c r="C106" s="31"/>
      <c r="D106" s="31"/>
      <c r="E106" s="104"/>
      <c r="F106" s="139"/>
      <c r="G106" s="31"/>
      <c r="H106" s="31"/>
      <c r="I106" s="31"/>
      <c r="J106" s="104"/>
      <c r="K106" s="104"/>
      <c r="L106" s="31"/>
      <c r="M106" s="91"/>
      <c r="N106" s="91"/>
    </row>
    <row r="107" spans="1:14">
      <c r="A107" s="6"/>
      <c r="B107" s="31"/>
      <c r="C107" s="31"/>
      <c r="D107" s="31"/>
      <c r="E107" s="104"/>
      <c r="F107" s="139"/>
      <c r="G107" s="31"/>
      <c r="H107" s="31"/>
      <c r="I107" s="31"/>
      <c r="J107" s="104"/>
      <c r="K107" s="104"/>
      <c r="L107" s="31"/>
      <c r="M107" s="91"/>
      <c r="N107" s="91"/>
    </row>
    <row r="108" spans="1:14">
      <c r="A108" s="6"/>
      <c r="B108" s="31"/>
      <c r="C108" s="31"/>
      <c r="D108" s="31"/>
      <c r="E108" s="104"/>
      <c r="F108" s="139"/>
      <c r="G108" s="31"/>
      <c r="H108" s="31"/>
      <c r="I108" s="31"/>
      <c r="J108" s="104"/>
      <c r="K108" s="104"/>
      <c r="L108" s="31"/>
      <c r="M108" s="91"/>
      <c r="N108" s="91"/>
    </row>
    <row r="109" spans="1:14">
      <c r="A109" s="6"/>
      <c r="B109" s="31"/>
      <c r="C109" s="31"/>
      <c r="D109" s="31"/>
      <c r="E109" s="104"/>
      <c r="F109" s="139"/>
      <c r="G109" s="31"/>
      <c r="H109" s="31"/>
      <c r="I109" s="31"/>
      <c r="J109" s="104"/>
      <c r="K109" s="104"/>
      <c r="L109" s="31"/>
      <c r="M109" s="91"/>
      <c r="N109" s="91"/>
    </row>
    <row r="110" spans="1:14">
      <c r="A110" s="6"/>
      <c r="B110" s="31"/>
      <c r="C110" s="31"/>
      <c r="D110" s="31"/>
      <c r="E110" s="104"/>
      <c r="F110" s="139"/>
      <c r="G110" s="31"/>
      <c r="H110" s="31"/>
      <c r="I110" s="31"/>
      <c r="J110" s="104"/>
      <c r="K110" s="104"/>
      <c r="L110" s="31"/>
      <c r="M110" s="91"/>
      <c r="N110" s="91"/>
    </row>
    <row r="111" spans="1:14">
      <c r="A111" s="6"/>
      <c r="B111" s="31"/>
      <c r="C111" s="31"/>
      <c r="D111" s="31"/>
      <c r="E111" s="104"/>
      <c r="F111" s="139"/>
      <c r="G111" s="31"/>
      <c r="H111" s="31"/>
      <c r="I111" s="31"/>
      <c r="J111" s="104"/>
      <c r="K111" s="104"/>
      <c r="L111" s="31"/>
      <c r="M111" s="91"/>
      <c r="N111" s="91"/>
    </row>
    <row r="112" spans="1:14">
      <c r="A112" s="6"/>
      <c r="B112" s="31"/>
      <c r="C112" s="31"/>
      <c r="D112" s="31"/>
      <c r="E112" s="104"/>
      <c r="F112" s="139"/>
      <c r="G112" s="31"/>
      <c r="H112" s="31"/>
      <c r="I112" s="31"/>
      <c r="J112" s="104"/>
      <c r="K112" s="104"/>
      <c r="L112" s="31"/>
      <c r="M112" s="91"/>
      <c r="N112" s="91"/>
    </row>
    <row r="113" spans="1:14">
      <c r="A113" s="6"/>
      <c r="B113" s="31"/>
      <c r="C113" s="31"/>
      <c r="D113" s="31"/>
      <c r="E113" s="104"/>
      <c r="F113" s="139"/>
      <c r="G113" s="31"/>
      <c r="H113" s="31"/>
      <c r="I113" s="31"/>
      <c r="J113" s="104"/>
      <c r="K113" s="104"/>
      <c r="L113" s="31"/>
      <c r="M113" s="91"/>
      <c r="N113" s="91"/>
    </row>
    <row r="114" spans="1:14">
      <c r="A114" s="6"/>
      <c r="B114" s="31"/>
      <c r="C114" s="31"/>
      <c r="D114" s="31"/>
      <c r="E114" s="104"/>
      <c r="F114" s="139"/>
      <c r="G114" s="31"/>
      <c r="H114" s="31"/>
      <c r="I114" s="31"/>
      <c r="J114" s="104"/>
      <c r="K114" s="104"/>
      <c r="L114" s="31"/>
      <c r="M114" s="91"/>
      <c r="N114" s="91"/>
    </row>
    <row r="115" spans="1:14">
      <c r="A115" s="6"/>
      <c r="B115" s="31"/>
      <c r="C115" s="31"/>
      <c r="D115" s="31"/>
      <c r="E115" s="104"/>
      <c r="F115" s="139"/>
      <c r="G115" s="31"/>
      <c r="H115" s="31"/>
      <c r="I115" s="31"/>
      <c r="J115" s="104"/>
      <c r="K115" s="104"/>
      <c r="L115" s="31"/>
      <c r="M115" s="91"/>
      <c r="N115" s="91"/>
    </row>
    <row r="116" spans="1:14">
      <c r="A116" s="6"/>
      <c r="B116" s="31"/>
      <c r="C116" s="31"/>
      <c r="D116" s="31"/>
      <c r="E116" s="104"/>
      <c r="F116" s="139"/>
      <c r="G116" s="31"/>
      <c r="H116" s="31"/>
      <c r="I116" s="31"/>
      <c r="J116" s="104"/>
      <c r="K116" s="104"/>
      <c r="L116" s="31"/>
      <c r="M116" s="91"/>
      <c r="N116" s="91"/>
    </row>
    <row r="117" spans="1:14">
      <c r="A117" s="6"/>
      <c r="B117" s="31"/>
      <c r="C117" s="31"/>
      <c r="D117" s="31"/>
      <c r="E117" s="104"/>
      <c r="F117" s="139"/>
      <c r="G117" s="31"/>
      <c r="H117" s="31"/>
      <c r="I117" s="31"/>
      <c r="J117" s="104"/>
      <c r="K117" s="104"/>
      <c r="L117" s="31"/>
      <c r="M117" s="91"/>
      <c r="N117" s="91"/>
    </row>
    <row r="118" spans="1:14">
      <c r="A118" s="6"/>
      <c r="B118" s="31"/>
      <c r="C118" s="31"/>
      <c r="D118" s="31"/>
      <c r="E118" s="104"/>
      <c r="F118" s="139"/>
      <c r="G118" s="31"/>
      <c r="H118" s="31"/>
      <c r="I118" s="31"/>
      <c r="J118" s="104"/>
      <c r="K118" s="104"/>
      <c r="L118" s="31"/>
      <c r="M118" s="91"/>
      <c r="N118" s="91"/>
    </row>
    <row r="119" spans="1:14">
      <c r="A119" s="6"/>
      <c r="B119" s="31"/>
      <c r="C119" s="31"/>
      <c r="D119" s="31"/>
      <c r="E119" s="104"/>
      <c r="F119" s="139"/>
      <c r="G119" s="31"/>
      <c r="H119" s="31"/>
      <c r="I119" s="31"/>
      <c r="J119" s="104"/>
      <c r="K119" s="104"/>
      <c r="L119" s="31"/>
      <c r="M119" s="91"/>
      <c r="N119" s="91"/>
    </row>
    <row r="120" spans="1:14">
      <c r="A120" s="6"/>
      <c r="B120" s="31"/>
      <c r="C120" s="31"/>
      <c r="D120" s="31"/>
      <c r="E120" s="104"/>
      <c r="F120" s="139"/>
      <c r="G120" s="31"/>
      <c r="H120" s="31"/>
      <c r="I120" s="31"/>
      <c r="J120" s="104"/>
      <c r="K120" s="104"/>
      <c r="L120" s="31"/>
      <c r="M120" s="91"/>
      <c r="N120" s="91"/>
    </row>
    <row r="121" spans="1:14" ht="15.75">
      <c r="A121" s="140"/>
      <c r="B121" s="141"/>
      <c r="C121" s="142"/>
      <c r="D121" s="142"/>
      <c r="E121" s="143"/>
      <c r="F121" s="144"/>
      <c r="G121" s="142"/>
      <c r="H121" s="142"/>
      <c r="I121" s="142"/>
      <c r="J121" s="143"/>
      <c r="K121" s="143"/>
      <c r="L121" s="142"/>
      <c r="M121" s="92"/>
      <c r="N121" s="92"/>
    </row>
    <row r="122" spans="1:14">
      <c r="A122" s="6"/>
      <c r="B122" s="145"/>
      <c r="C122" s="31"/>
      <c r="D122" s="31"/>
      <c r="E122" s="138"/>
      <c r="F122" s="138"/>
      <c r="G122" s="31"/>
      <c r="H122" s="31"/>
      <c r="I122" s="31"/>
      <c r="J122" s="138"/>
      <c r="K122" s="138"/>
      <c r="L122" s="31"/>
      <c r="M122" s="9"/>
      <c r="N122" s="9"/>
    </row>
    <row r="123" spans="1:14">
      <c r="A123" s="6"/>
      <c r="B123" s="31"/>
      <c r="C123" s="31"/>
      <c r="D123" s="31"/>
      <c r="E123" s="104"/>
      <c r="F123" s="139"/>
      <c r="G123" s="31"/>
      <c r="H123" s="31"/>
      <c r="I123" s="31"/>
      <c r="J123" s="104"/>
      <c r="K123" s="104"/>
      <c r="L123" s="31"/>
      <c r="M123" s="91"/>
      <c r="N123" s="91"/>
    </row>
    <row r="124" spans="1:14">
      <c r="A124" s="6"/>
      <c r="B124" s="145"/>
      <c r="C124" s="31"/>
      <c r="D124" s="31"/>
      <c r="E124" s="138"/>
      <c r="F124" s="138"/>
      <c r="G124" s="31"/>
      <c r="H124" s="31"/>
      <c r="I124" s="31"/>
      <c r="J124" s="138"/>
      <c r="K124" s="138"/>
      <c r="L124" s="31"/>
      <c r="M124" s="9"/>
      <c r="N124" s="9"/>
    </row>
    <row r="125" spans="1:14" s="33" customFormat="1" ht="15.75">
      <c r="A125" s="140"/>
      <c r="B125" s="141"/>
      <c r="C125" s="142"/>
      <c r="D125" s="142"/>
      <c r="E125" s="143"/>
      <c r="F125" s="147"/>
      <c r="G125" s="142"/>
      <c r="H125" s="142"/>
      <c r="I125" s="142"/>
      <c r="J125" s="143"/>
      <c r="K125" s="143"/>
      <c r="L125" s="142"/>
      <c r="M125" s="92"/>
      <c r="N125" s="92"/>
    </row>
    <row r="126" spans="1:14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</sheetData>
  <mergeCells count="35">
    <mergeCell ref="B67:D67"/>
    <mergeCell ref="G67:I67"/>
    <mergeCell ref="L43:M43"/>
    <mergeCell ref="B44:D44"/>
    <mergeCell ref="G44:I44"/>
    <mergeCell ref="B62:E62"/>
    <mergeCell ref="G62:J62"/>
    <mergeCell ref="L62:M62"/>
    <mergeCell ref="B43:D43"/>
    <mergeCell ref="B103:D103"/>
    <mergeCell ref="G103:I103"/>
    <mergeCell ref="L98:M98"/>
    <mergeCell ref="B102:D102"/>
    <mergeCell ref="G102:I102"/>
    <mergeCell ref="L102:M102"/>
    <mergeCell ref="B98:E98"/>
    <mergeCell ref="G98:J98"/>
    <mergeCell ref="L39:M39"/>
    <mergeCell ref="G43:I43"/>
    <mergeCell ref="B6:D6"/>
    <mergeCell ref="G6:I6"/>
    <mergeCell ref="B66:D66"/>
    <mergeCell ref="G66:I66"/>
    <mergeCell ref="B38:E38"/>
    <mergeCell ref="G38:J38"/>
    <mergeCell ref="B39:E39"/>
    <mergeCell ref="G39:J39"/>
    <mergeCell ref="L66:M66"/>
    <mergeCell ref="B1:E1"/>
    <mergeCell ref="L38:M38"/>
    <mergeCell ref="G1:J1"/>
    <mergeCell ref="B5:D5"/>
    <mergeCell ref="G5:I5"/>
    <mergeCell ref="L5:M5"/>
    <mergeCell ref="L1:N1"/>
  </mergeCells>
  <phoneticPr fontId="0" type="noConversion"/>
  <printOptions horizontalCentered="1"/>
  <pageMargins left="0.74803149606299213" right="0.74803149606299213" top="1.299212598425197" bottom="0.98425196850393704" header="0.35433070866141736" footer="0.51181102362204722"/>
  <pageSetup paperSize="9" scale="81" fitToHeight="5" orientation="landscape" r:id="rId1"/>
  <headerFooter alignWithMargins="0">
    <oddHeader>&amp;C&amp;14GOLDEN JUBILEE NATIONAL HOSPITAL
Activity Analysis -  by Specialty&amp;10
&amp;R&amp;"Arial,Bold"GJNH/2004/10/04</oddHeader>
    <oddFooter>&amp;L&amp;D &amp;T&amp;C
&amp;R Page &amp;P 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1"/>
  <sheetViews>
    <sheetView showGridLines="0" workbookViewId="0">
      <selection activeCell="G9" sqref="G9"/>
    </sheetView>
  </sheetViews>
  <sheetFormatPr defaultRowHeight="12.75"/>
  <cols>
    <col min="2" max="2" width="31.5703125" customWidth="1"/>
    <col min="3" max="4" width="13" customWidth="1"/>
    <col min="5" max="5" width="11.7109375" customWidth="1"/>
    <col min="6" max="6" width="6.42578125" customWidth="1"/>
    <col min="8" max="8" width="11.7109375" customWidth="1"/>
  </cols>
  <sheetData>
    <row r="1" spans="1:8" ht="18.75" thickBot="1">
      <c r="B1" s="64" t="s">
        <v>20</v>
      </c>
      <c r="C1" s="62"/>
      <c r="D1" s="62"/>
      <c r="E1" s="62"/>
      <c r="F1" s="62"/>
      <c r="G1" s="62"/>
      <c r="H1" s="63"/>
    </row>
    <row r="2" spans="1:8" ht="51">
      <c r="B2" s="56" t="s">
        <v>32</v>
      </c>
      <c r="C2" s="65" t="s">
        <v>38</v>
      </c>
      <c r="D2" s="65" t="s">
        <v>33</v>
      </c>
      <c r="E2" s="66" t="s">
        <v>31</v>
      </c>
      <c r="F2" s="57"/>
      <c r="G2" s="65" t="s">
        <v>37</v>
      </c>
      <c r="H2" s="74" t="s">
        <v>31</v>
      </c>
    </row>
    <row r="3" spans="1:8" ht="20.25" customHeight="1">
      <c r="B3" s="70"/>
      <c r="C3" s="73" t="s">
        <v>18</v>
      </c>
      <c r="D3" s="73" t="s">
        <v>18</v>
      </c>
      <c r="E3" s="72"/>
      <c r="F3" s="71"/>
      <c r="G3" s="73" t="s">
        <v>36</v>
      </c>
      <c r="H3" s="75"/>
    </row>
    <row r="4" spans="1:8" ht="15" customHeight="1">
      <c r="A4" s="1"/>
      <c r="B4" s="59" t="s">
        <v>0</v>
      </c>
      <c r="C4" s="54" t="e">
        <f>#REF!</f>
        <v>#REF!</v>
      </c>
      <c r="D4" s="54" t="e">
        <f>#REF!</f>
        <v>#REF!</v>
      </c>
      <c r="E4" s="67" t="e">
        <f>D4-C4</f>
        <v>#REF!</v>
      </c>
      <c r="F4" s="54"/>
      <c r="G4" s="54" t="e">
        <f>#REF!</f>
        <v>#REF!</v>
      </c>
      <c r="H4" s="76" t="e">
        <f>G4-D4</f>
        <v>#REF!</v>
      </c>
    </row>
    <row r="5" spans="1:8" ht="15" customHeight="1">
      <c r="A5" s="1"/>
      <c r="B5" s="59" t="s">
        <v>27</v>
      </c>
      <c r="C5" s="54" t="e">
        <f>#REF!</f>
        <v>#REF!</v>
      </c>
      <c r="D5" s="54" t="e">
        <f>#REF!</f>
        <v>#REF!</v>
      </c>
      <c r="E5" s="67" t="e">
        <f t="shared" ref="E5:E21" si="0">D5-C5</f>
        <v>#REF!</v>
      </c>
      <c r="F5" s="54"/>
      <c r="G5" s="54" t="e">
        <f>#REF!</f>
        <v>#REF!</v>
      </c>
      <c r="H5" s="76" t="e">
        <f t="shared" ref="H5:H17" si="1">G5-D5</f>
        <v>#REF!</v>
      </c>
    </row>
    <row r="6" spans="1:8" ht="15" customHeight="1">
      <c r="A6" s="1"/>
      <c r="B6" s="59" t="s">
        <v>28</v>
      </c>
      <c r="C6" s="54" t="e">
        <f>#REF!</f>
        <v>#REF!</v>
      </c>
      <c r="D6" s="54" t="e">
        <f>#REF!</f>
        <v>#REF!</v>
      </c>
      <c r="E6" s="67" t="e">
        <f t="shared" si="0"/>
        <v>#REF!</v>
      </c>
      <c r="F6" s="54"/>
      <c r="G6" s="54" t="e">
        <f>#REF!</f>
        <v>#REF!</v>
      </c>
      <c r="H6" s="76" t="e">
        <f t="shared" si="1"/>
        <v>#REF!</v>
      </c>
    </row>
    <row r="7" spans="1:8" ht="15" customHeight="1">
      <c r="A7" s="1"/>
      <c r="B7" s="59" t="s">
        <v>1</v>
      </c>
      <c r="C7" s="54" t="e">
        <f>#REF!</f>
        <v>#REF!</v>
      </c>
      <c r="D7" s="54" t="e">
        <f>#REF!</f>
        <v>#REF!</v>
      </c>
      <c r="E7" s="67" t="e">
        <f t="shared" si="0"/>
        <v>#REF!</v>
      </c>
      <c r="F7" s="54"/>
      <c r="G7" s="54" t="e">
        <f>#REF!</f>
        <v>#REF!</v>
      </c>
      <c r="H7" s="76" t="e">
        <f t="shared" si="1"/>
        <v>#REF!</v>
      </c>
    </row>
    <row r="8" spans="1:8" ht="15" customHeight="1">
      <c r="A8" s="1"/>
      <c r="B8" s="59" t="s">
        <v>9</v>
      </c>
      <c r="C8" s="54" t="e">
        <f>#REF!</f>
        <v>#REF!</v>
      </c>
      <c r="D8" s="54" t="e">
        <f>#REF!</f>
        <v>#REF!</v>
      </c>
      <c r="E8" s="67" t="e">
        <f t="shared" si="0"/>
        <v>#REF!</v>
      </c>
      <c r="F8" s="54"/>
      <c r="G8" s="54" t="e">
        <f>#REF!</f>
        <v>#REF!</v>
      </c>
      <c r="H8" s="76" t="e">
        <f t="shared" si="1"/>
        <v>#REF!</v>
      </c>
    </row>
    <row r="9" spans="1:8" ht="15" customHeight="1">
      <c r="A9" s="1"/>
      <c r="B9" s="59" t="s">
        <v>2</v>
      </c>
      <c r="C9" s="54" t="e">
        <f>#REF!</f>
        <v>#REF!</v>
      </c>
      <c r="D9" s="54" t="e">
        <f>#REF!</f>
        <v>#REF!</v>
      </c>
      <c r="E9" s="67" t="e">
        <f t="shared" si="0"/>
        <v>#REF!</v>
      </c>
      <c r="F9" s="54"/>
      <c r="G9" s="54" t="e">
        <f>#REF!</f>
        <v>#REF!</v>
      </c>
      <c r="H9" s="76" t="e">
        <f t="shared" si="1"/>
        <v>#REF!</v>
      </c>
    </row>
    <row r="10" spans="1:8" ht="15" customHeight="1">
      <c r="A10" s="1"/>
      <c r="B10" s="59" t="s">
        <v>3</v>
      </c>
      <c r="C10" s="54" t="e">
        <f>#REF!</f>
        <v>#REF!</v>
      </c>
      <c r="D10" s="54" t="e">
        <f>#REF!</f>
        <v>#REF!</v>
      </c>
      <c r="E10" s="67" t="e">
        <f t="shared" si="0"/>
        <v>#REF!</v>
      </c>
      <c r="F10" s="54"/>
      <c r="G10" s="54" t="e">
        <f>#REF!</f>
        <v>#REF!</v>
      </c>
      <c r="H10" s="76" t="e">
        <f t="shared" si="1"/>
        <v>#REF!</v>
      </c>
    </row>
    <row r="11" spans="1:8" ht="15" customHeight="1">
      <c r="A11" s="1"/>
      <c r="B11" s="59" t="s">
        <v>4</v>
      </c>
      <c r="C11" s="54" t="e">
        <f>#REF!</f>
        <v>#REF!</v>
      </c>
      <c r="D11" s="54" t="e">
        <f>#REF!</f>
        <v>#REF!</v>
      </c>
      <c r="E11" s="67" t="e">
        <f t="shared" si="0"/>
        <v>#REF!</v>
      </c>
      <c r="F11" s="54"/>
      <c r="G11" s="54" t="e">
        <f>#REF!</f>
        <v>#REF!</v>
      </c>
      <c r="H11" s="76" t="e">
        <f t="shared" si="1"/>
        <v>#REF!</v>
      </c>
    </row>
    <row r="12" spans="1:8" ht="15" customHeight="1">
      <c r="A12" s="1"/>
      <c r="B12" s="59" t="s">
        <v>5</v>
      </c>
      <c r="C12" s="54" t="e">
        <f>#REF!</f>
        <v>#REF!</v>
      </c>
      <c r="D12" s="54" t="e">
        <f>#REF!</f>
        <v>#REF!</v>
      </c>
      <c r="E12" s="67" t="e">
        <f t="shared" si="0"/>
        <v>#REF!</v>
      </c>
      <c r="F12" s="54"/>
      <c r="G12" s="54" t="e">
        <f>#REF!</f>
        <v>#REF!</v>
      </c>
      <c r="H12" s="76" t="e">
        <f t="shared" si="1"/>
        <v>#REF!</v>
      </c>
    </row>
    <row r="13" spans="1:8" ht="15" customHeight="1">
      <c r="A13" s="1"/>
      <c r="B13" s="59" t="s">
        <v>6</v>
      </c>
      <c r="C13" s="54" t="e">
        <f>#REF!</f>
        <v>#REF!</v>
      </c>
      <c r="D13" s="54" t="e">
        <f>#REF!</f>
        <v>#REF!</v>
      </c>
      <c r="E13" s="67" t="e">
        <f t="shared" si="0"/>
        <v>#REF!</v>
      </c>
      <c r="F13" s="54"/>
      <c r="G13" s="54" t="e">
        <f>#REF!</f>
        <v>#REF!</v>
      </c>
      <c r="H13" s="76" t="e">
        <f t="shared" si="1"/>
        <v>#REF!</v>
      </c>
    </row>
    <row r="14" spans="1:8" ht="15" customHeight="1">
      <c r="A14" s="1"/>
      <c r="B14" s="59" t="s">
        <v>10</v>
      </c>
      <c r="C14" s="54" t="e">
        <f>#REF!</f>
        <v>#REF!</v>
      </c>
      <c r="D14" s="54" t="e">
        <f>#REF!</f>
        <v>#REF!</v>
      </c>
      <c r="E14" s="67" t="e">
        <f t="shared" si="0"/>
        <v>#REF!</v>
      </c>
      <c r="F14" s="54"/>
      <c r="G14" s="54" t="e">
        <f>#REF!</f>
        <v>#REF!</v>
      </c>
      <c r="H14" s="76" t="e">
        <f t="shared" si="1"/>
        <v>#REF!</v>
      </c>
    </row>
    <row r="15" spans="1:8" ht="15" customHeight="1">
      <c r="A15" s="1"/>
      <c r="B15" s="59" t="s">
        <v>8</v>
      </c>
      <c r="C15" s="54" t="e">
        <f>#REF!</f>
        <v>#REF!</v>
      </c>
      <c r="D15" s="54" t="e">
        <f>#REF!</f>
        <v>#REF!</v>
      </c>
      <c r="E15" s="67" t="e">
        <f t="shared" si="0"/>
        <v>#REF!</v>
      </c>
      <c r="F15" s="54"/>
      <c r="G15" s="54" t="e">
        <f>#REF!</f>
        <v>#REF!</v>
      </c>
      <c r="H15" s="76" t="e">
        <f t="shared" si="1"/>
        <v>#REF!</v>
      </c>
    </row>
    <row r="16" spans="1:8" ht="15" customHeight="1">
      <c r="A16" s="1"/>
      <c r="B16" s="59" t="s">
        <v>11</v>
      </c>
      <c r="C16" s="54" t="e">
        <f>#REF!</f>
        <v>#REF!</v>
      </c>
      <c r="D16" s="54" t="e">
        <f>#REF!</f>
        <v>#REF!</v>
      </c>
      <c r="E16" s="67" t="e">
        <f t="shared" si="0"/>
        <v>#REF!</v>
      </c>
      <c r="F16" s="54"/>
      <c r="G16" s="54" t="e">
        <f>#REF!</f>
        <v>#REF!</v>
      </c>
      <c r="H16" s="76" t="e">
        <f t="shared" si="1"/>
        <v>#REF!</v>
      </c>
    </row>
    <row r="17" spans="1:8" ht="15" customHeight="1">
      <c r="A17" s="1"/>
      <c r="B17" s="59" t="s">
        <v>7</v>
      </c>
      <c r="C17" s="54" t="e">
        <f>#REF!</f>
        <v>#REF!</v>
      </c>
      <c r="D17" s="54" t="e">
        <f>#REF!</f>
        <v>#REF!</v>
      </c>
      <c r="E17" s="67" t="e">
        <f t="shared" si="0"/>
        <v>#REF!</v>
      </c>
      <c r="F17" s="54"/>
      <c r="G17" s="54" t="e">
        <f>#REF!</f>
        <v>#REF!</v>
      </c>
      <c r="H17" s="76" t="e">
        <f t="shared" si="1"/>
        <v>#REF!</v>
      </c>
    </row>
    <row r="18" spans="1:8">
      <c r="B18" s="58"/>
      <c r="C18" s="54"/>
      <c r="D18" s="54"/>
      <c r="E18" s="67"/>
      <c r="F18" s="54"/>
      <c r="G18" s="54"/>
      <c r="H18" s="76"/>
    </row>
    <row r="19" spans="1:8">
      <c r="B19" s="80" t="s">
        <v>12</v>
      </c>
      <c r="C19" s="81" t="e">
        <f>SUM(C4:C18)</f>
        <v>#REF!</v>
      </c>
      <c r="D19" s="81" t="e">
        <f>SUM(D4:D18)</f>
        <v>#REF!</v>
      </c>
      <c r="E19" s="82" t="e">
        <f t="shared" si="0"/>
        <v>#REF!</v>
      </c>
      <c r="F19" s="81"/>
      <c r="G19" s="81" t="e">
        <f>SUM(G4:G18)</f>
        <v>#REF!</v>
      </c>
      <c r="H19" s="83" t="e">
        <f>SUM(H4:H18)</f>
        <v>#REF!</v>
      </c>
    </row>
    <row r="20" spans="1:8">
      <c r="B20" s="58"/>
      <c r="C20" s="55"/>
      <c r="D20" s="55"/>
      <c r="E20" s="68"/>
      <c r="F20" s="55"/>
      <c r="G20" s="55"/>
      <c r="H20" s="77"/>
    </row>
    <row r="21" spans="1:8" hidden="1">
      <c r="B21" s="59" t="s">
        <v>25</v>
      </c>
      <c r="C21" s="55" t="e">
        <f>#REF!</f>
        <v>#REF!</v>
      </c>
      <c r="D21" s="55" t="e">
        <f>#REF!</f>
        <v>#REF!</v>
      </c>
      <c r="E21" s="67" t="e">
        <f t="shared" si="0"/>
        <v>#REF!</v>
      </c>
      <c r="F21" s="55"/>
      <c r="G21" s="97" t="s">
        <v>39</v>
      </c>
      <c r="H21" s="76" t="e">
        <f t="shared" ref="H21:H27" si="2">G21-D21</f>
        <v>#VALUE!</v>
      </c>
    </row>
    <row r="22" spans="1:8" hidden="1">
      <c r="B22" s="58"/>
      <c r="C22" s="53"/>
      <c r="D22" s="53"/>
      <c r="E22" s="7"/>
      <c r="F22" s="53"/>
      <c r="G22" s="53"/>
      <c r="H22" s="78"/>
    </row>
    <row r="23" spans="1:8" hidden="1">
      <c r="B23" s="84" t="s">
        <v>34</v>
      </c>
      <c r="C23" s="85" t="e">
        <f>C19+C21</f>
        <v>#REF!</v>
      </c>
      <c r="D23" s="85" t="e">
        <f>D19+D21</f>
        <v>#REF!</v>
      </c>
      <c r="E23" s="86" t="e">
        <f>E19+E21</f>
        <v>#REF!</v>
      </c>
      <c r="F23" s="87"/>
      <c r="G23" s="85" t="e">
        <f>G19+G21</f>
        <v>#REF!</v>
      </c>
      <c r="H23" s="88" t="e">
        <f t="shared" si="2"/>
        <v>#REF!</v>
      </c>
    </row>
    <row r="24" spans="1:8" hidden="1">
      <c r="B24" s="58"/>
      <c r="C24" s="53"/>
      <c r="D24" s="53"/>
      <c r="E24" s="7"/>
      <c r="F24" s="53"/>
      <c r="G24" s="53"/>
      <c r="H24" s="78"/>
    </row>
    <row r="25" spans="1:8" hidden="1">
      <c r="B25" s="59" t="s">
        <v>13</v>
      </c>
      <c r="C25" s="53" t="e">
        <f>#REF!</f>
        <v>#REF!</v>
      </c>
      <c r="D25" s="53" t="e">
        <f>#REF!</f>
        <v>#REF!</v>
      </c>
      <c r="E25" s="67" t="e">
        <f>D25-C25</f>
        <v>#REF!</v>
      </c>
      <c r="F25" s="53"/>
      <c r="G25" s="97" t="s">
        <v>39</v>
      </c>
      <c r="H25" s="76" t="e">
        <f t="shared" si="2"/>
        <v>#VALUE!</v>
      </c>
    </row>
    <row r="26" spans="1:8" hidden="1">
      <c r="B26" s="58"/>
      <c r="C26" s="53"/>
      <c r="D26" s="53"/>
      <c r="E26" s="7"/>
      <c r="F26" s="53"/>
      <c r="G26" s="53"/>
      <c r="H26" s="78"/>
    </row>
    <row r="27" spans="1:8" hidden="1">
      <c r="B27" s="84" t="s">
        <v>26</v>
      </c>
      <c r="C27" s="85" t="e">
        <f>C23+C25</f>
        <v>#REF!</v>
      </c>
      <c r="D27" s="85" t="e">
        <f>D23+D25</f>
        <v>#REF!</v>
      </c>
      <c r="E27" s="86" t="e">
        <f>D27-C27</f>
        <v>#REF!</v>
      </c>
      <c r="F27" s="87"/>
      <c r="G27" s="85" t="e">
        <f>G23+G25</f>
        <v>#REF!</v>
      </c>
      <c r="H27" s="88" t="e">
        <f t="shared" si="2"/>
        <v>#REF!</v>
      </c>
    </row>
    <row r="28" spans="1:8" hidden="1">
      <c r="B28" s="58"/>
      <c r="C28" s="53"/>
      <c r="D28" s="53"/>
      <c r="E28" s="7"/>
      <c r="F28" s="53"/>
      <c r="G28" s="53"/>
      <c r="H28" s="78"/>
    </row>
    <row r="29" spans="1:8" ht="13.5" thickBot="1">
      <c r="B29" s="60"/>
      <c r="C29" s="61"/>
      <c r="D29" s="61"/>
      <c r="E29" s="69"/>
      <c r="F29" s="61"/>
      <c r="G29" s="61"/>
      <c r="H29" s="79"/>
    </row>
    <row r="31" spans="1:8">
      <c r="G31" s="89"/>
      <c r="H31" s="1" t="s">
        <v>35</v>
      </c>
    </row>
  </sheetData>
  <phoneticPr fontId="0" type="noConversion"/>
  <printOptions horizontalCentered="1" gridLines="1"/>
  <pageMargins left="0.74803149606299213" right="0.74803149606299213" top="1.06" bottom="0.98425196850393704" header="0.51181102362204722" footer="0.51181102362204722"/>
  <pageSetup paperSize="9" orientation="landscape" r:id="rId1"/>
  <headerFooter alignWithMargins="0">
    <oddHeader>&amp;C&amp;"Arial,Bold"&amp;12GOLDEN JUBILEE NATIONAL HOSPITAL
Month on Month Activity Comparison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Current Month - Ortho Adj</vt:lpstr>
      <vt:lpstr>Current Month V3</vt:lpstr>
      <vt:lpstr>Sheet2</vt:lpstr>
      <vt:lpstr>'Current Month - Ortho Adj'!Print_Area</vt:lpstr>
      <vt:lpstr>'Current Month V3'!Print_Area</vt:lpstr>
      <vt:lpstr>Sheet2!Print_Area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Waiting Times Centre</dc:creator>
  <cp:lastModifiedBy>rogersj</cp:lastModifiedBy>
  <cp:lastPrinted>2018-03-06T12:32:18Z</cp:lastPrinted>
  <dcterms:created xsi:type="dcterms:W3CDTF">2003-06-10T14:06:59Z</dcterms:created>
  <dcterms:modified xsi:type="dcterms:W3CDTF">2018-03-06T12:33:02Z</dcterms:modified>
</cp:coreProperties>
</file>