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480" yWindow="270" windowWidth="11115" windowHeight="6150" tabRatio="897"/>
  </bookViews>
  <sheets>
    <sheet name="Current Month - Ortho Adj" sheetId="48" r:id="rId1"/>
    <sheet name="Current Month V3" sheetId="38" r:id="rId2"/>
    <sheet name="Sheet2" sheetId="15" state="hidden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701">'[1]Comparison at acc'!#REF!</definedName>
    <definedName name="_861">'[1]Comparison at acc'!#REF!</definedName>
    <definedName name="_862">'[1]Comparison at acc'!#REF!</definedName>
    <definedName name="_afc1">#REF!</definedName>
    <definedName name="_pd1" localSheetId="0">#REF!</definedName>
    <definedName name="_pd1" localSheetId="1">#REF!</definedName>
    <definedName name="_pd1">#REF!</definedName>
    <definedName name="_pd2" localSheetId="0">#REF!</definedName>
    <definedName name="_pd2" localSheetId="1">#REF!</definedName>
    <definedName name="_pd2">#REF!</definedName>
    <definedName name="_pd3" localSheetId="0">#REF!</definedName>
    <definedName name="_pd3" localSheetId="1">#REF!</definedName>
    <definedName name="_pd3">#REF!</definedName>
    <definedName name="_PD4" localSheetId="0">#REF!</definedName>
    <definedName name="_PD4" localSheetId="1">#REF!</definedName>
    <definedName name="_PD4">#REF!</definedName>
    <definedName name="Admin">'[2]BUD-HTL-02'!#REF!</definedName>
    <definedName name="Admin_Payroll">'[2]BUD-HTL-02'!#REF!</definedName>
    <definedName name="admits" localSheetId="0">#REF!</definedName>
    <definedName name="admits" localSheetId="1">#REF!</definedName>
    <definedName name="admits">#REF!</definedName>
    <definedName name="afc">#REF!</definedName>
    <definedName name="allow">#REF!</definedName>
    <definedName name="annleave">#REF!</definedName>
    <definedName name="band">#REF!</definedName>
    <definedName name="basic">[3]Formulae!#REF!</definedName>
    <definedName name="Beardmore__Hotel_Room_Analysis_1996">'[2]BUD-HTL-02'!#REF!</definedName>
    <definedName name="Cash_Flow_Statement_1997">'[4]BUD_0506-HTL'!#REF!</definedName>
    <definedName name="CC_MANAGERS">[5]GLOBAL!$R$2:$T$60</definedName>
    <definedName name="e">'[2]BUD-HTL-02'!#REF!</definedName>
    <definedName name="enh">#REF!</definedName>
    <definedName name="entdate">#REF!</definedName>
    <definedName name="FB_Income">'[2]BUD-HTL-02'!#REF!</definedName>
    <definedName name="FB_Operating_Expenses">'[2]BUD-HTL-02'!#REF!</definedName>
    <definedName name="FOOD_AND_BEVERAGE">'[2]BUD-HTL-02'!#REF!</definedName>
    <definedName name="Front_Office_Payroll">'[2]BUD-HTL-02'!#REF!</definedName>
    <definedName name="Gross_Payrolls">'[2]BUD-HTL-02'!#REF!</definedName>
    <definedName name="Hours_per_shift">#REF!</definedName>
    <definedName name="Housekeeping_Payroll">'[2]BUD-HTL-02'!#REF!</definedName>
    <definedName name="Human_Resources">'[2]BUD-HTL-02'!#REF!</definedName>
    <definedName name="ICU_HPPD">#REF!</definedName>
    <definedName name="Kitchen_Payroll">'[2]BUD-HTL-02'!#REF!</definedName>
    <definedName name="leaveent">#REF!</definedName>
    <definedName name="Leisure_Centre">'[2]BUD-HTL-02'!#REF!</definedName>
    <definedName name="Leisure_Payroll">'[2]BUD-HTL-02'!#REF!</definedName>
    <definedName name="Maintenance">'[2]BUD-HTL-02'!#REF!</definedName>
    <definedName name="mayanaesthetist">[6]Procedures!#REF!</definedName>
    <definedName name="maydates">[6]Procedures!#REF!</definedName>
    <definedName name="mayspeciality">[6]Procedures!#REF!</definedName>
    <definedName name="maysurgeons">[6]Procedures!#REF!</definedName>
    <definedName name="months">#REF!</definedName>
    <definedName name="NIC_RATE">[7]VARIABLES!$A$10</definedName>
    <definedName name="NU_ALOS">#REF!</definedName>
    <definedName name="NU_HPPD">#REF!</definedName>
    <definedName name="nu_p1">[8]THEATRE!#REF!</definedName>
    <definedName name="nu_p2">[8]THEATRE!#REF!</definedName>
    <definedName name="Nursing_Hours_Per_Patient_Day">#REF!</definedName>
    <definedName name="Other_Income">'[2]BUD-HTL-02'!#REF!</definedName>
    <definedName name="padys" localSheetId="0">#REF!</definedName>
    <definedName name="padys" localSheetId="1">#REF!</definedName>
    <definedName name="padys">#REF!</definedName>
    <definedName name="page1" localSheetId="0">'Current Month - Ortho Adj'!#REF!</definedName>
    <definedName name="page1" localSheetId="1">'Current Month V3'!#REF!</definedName>
    <definedName name="page1">#REF!</definedName>
    <definedName name="page1incBilat" localSheetId="0">'Current Month - Ortho Adj'!#REF!</definedName>
    <definedName name="page1incBilat" localSheetId="1">'Current Month V3'!#REF!</definedName>
    <definedName name="page1incBilat">#REF!</definedName>
    <definedName name="page2" localSheetId="0">'Current Month - Ortho Adj'!#REF!</definedName>
    <definedName name="page2" localSheetId="1">'Current Month V3'!#REF!</definedName>
    <definedName name="page2">#REF!</definedName>
    <definedName name="page3" localSheetId="0">'Current Month - Ortho Adj'!#REF!</definedName>
    <definedName name="page3" localSheetId="1">'Current Month V3'!#REF!</definedName>
    <definedName name="page3">#REF!</definedName>
    <definedName name="page4" localSheetId="0">'Current Month - Ortho Adj'!#REF!</definedName>
    <definedName name="page4" localSheetId="1">'Current Month V3'!#REF!</definedName>
    <definedName name="page4">#REF!</definedName>
    <definedName name="page5" localSheetId="0">'Current Month - Ortho Adj'!#REF!</definedName>
    <definedName name="page5" localSheetId="1">'Current Month V3'!#REF!</definedName>
    <definedName name="page5">#REF!</definedName>
    <definedName name="PatDays" localSheetId="0">#REF!</definedName>
    <definedName name="PatDays" localSheetId="1">#REF!</definedName>
    <definedName name="PatDays">#REF!</definedName>
    <definedName name="PATIENT_DAYS">#REF!</definedName>
    <definedName name="PAY_SCALES_FOR_AL_ENT_FOR_AFC">#REF!</definedName>
    <definedName name="pdays" localSheetId="0">#REF!</definedName>
    <definedName name="pdays" localSheetId="1">#REF!</definedName>
    <definedName name="pdays">#REF!</definedName>
    <definedName name="percent_table">#REF!</definedName>
    <definedName name="Percentage_Cover_Required">#REF!</definedName>
    <definedName name="_xlnm.Print_Area" localSheetId="0">'Current Month - Ortho Adj'!$A$1:$N$35</definedName>
    <definedName name="_xlnm.Print_Area" localSheetId="1">'Current Month V3'!$A$1:$N$34</definedName>
    <definedName name="_xlnm.Print_Area" localSheetId="2">Sheet2!$B$1:$H$32</definedName>
    <definedName name="Profit_Loss">'[4]BUD_0506-HTL'!#REF!</definedName>
    <definedName name="_xlnm.Recorder" localSheetId="0">#REF!</definedName>
    <definedName name="_xlnm.Recorder" localSheetId="1">#REF!</definedName>
    <definedName name="_xlnm.Recorder">#REF!</definedName>
    <definedName name="Restaurants_Payroll">'[2]BUD-HTL-02'!#REF!</definedName>
    <definedName name="ROOMS_DIVISION">'[2]BUD-HTL-02'!#REF!</definedName>
    <definedName name="ROOMS_SUMMARY">'[2]BUD-HTL-02'!#REF!</definedName>
    <definedName name="rrp">#REF!</definedName>
    <definedName name="Sales_Marketing">'[2]BUD-HTL-02'!#REF!</definedName>
    <definedName name="SCALES">#REF!</definedName>
    <definedName name="SPREAD_RULES">[5]GLOBAL!$B$9:$O$31</definedName>
    <definedName name="sum">'[9]cf 2001'!#REF!</definedName>
    <definedName name="summary">'[2]BUD-HTL-02'!#REF!</definedName>
    <definedName name="Telephones">'[2]BUD-HTL-02'!#REF!</definedName>
    <definedName name="xxxx">#REF!</definedName>
  </definedNames>
  <calcPr calcId="125725"/>
</workbook>
</file>

<file path=xl/calcChain.xml><?xml version="1.0" encoding="utf-8"?>
<calcChain xmlns="http://schemas.openxmlformats.org/spreadsheetml/2006/main">
  <c r="C4" i="15"/>
  <c r="D4"/>
  <c r="G4"/>
  <c r="C5"/>
  <c r="D5"/>
  <c r="G5"/>
  <c r="C6"/>
  <c r="D6"/>
  <c r="G6"/>
  <c r="C7"/>
  <c r="D7"/>
  <c r="G7"/>
  <c r="C8"/>
  <c r="D8"/>
  <c r="G8"/>
  <c r="C9"/>
  <c r="D9"/>
  <c r="G9"/>
  <c r="C10"/>
  <c r="D10"/>
  <c r="G10"/>
  <c r="C11"/>
  <c r="D11"/>
  <c r="H11" s="1"/>
  <c r="G11"/>
  <c r="C12"/>
  <c r="D12"/>
  <c r="G12"/>
  <c r="C13"/>
  <c r="D13"/>
  <c r="G13"/>
  <c r="C14"/>
  <c r="D14"/>
  <c r="G14"/>
  <c r="C15"/>
  <c r="D15"/>
  <c r="G15"/>
  <c r="C16"/>
  <c r="D16"/>
  <c r="G16"/>
  <c r="C17"/>
  <c r="D17"/>
  <c r="G17"/>
  <c r="C21"/>
  <c r="D21"/>
  <c r="C25"/>
  <c r="D25"/>
  <c r="H25" s="1"/>
  <c r="E21"/>
  <c r="H21"/>
  <c r="H16" l="1"/>
  <c r="E15"/>
  <c r="H15"/>
  <c r="E10"/>
  <c r="E8"/>
  <c r="H10"/>
  <c r="E25"/>
  <c r="H8"/>
  <c r="E16"/>
  <c r="H13"/>
  <c r="E12"/>
  <c r="E7"/>
  <c r="H4"/>
  <c r="H9"/>
  <c r="H12"/>
  <c r="E11"/>
  <c r="E14"/>
  <c r="E9"/>
  <c r="E17"/>
  <c r="E13"/>
  <c r="H17"/>
  <c r="H14"/>
  <c r="H5"/>
  <c r="D19"/>
  <c r="E5"/>
  <c r="E4"/>
  <c r="C19"/>
  <c r="C23" s="1"/>
  <c r="C27" s="1"/>
  <c r="H7"/>
  <c r="G19"/>
  <c r="G23" s="1"/>
  <c r="E6"/>
  <c r="H6"/>
  <c r="G27" l="1"/>
  <c r="D23"/>
  <c r="D27" s="1"/>
  <c r="E27" s="1"/>
  <c r="E19"/>
  <c r="E23" s="1"/>
  <c r="H19"/>
  <c r="H27" l="1"/>
  <c r="H23"/>
</calcChain>
</file>

<file path=xl/sharedStrings.xml><?xml version="1.0" encoding="utf-8"?>
<sst xmlns="http://schemas.openxmlformats.org/spreadsheetml/2006/main" count="118" uniqueCount="60">
  <si>
    <t>Cardiac Surgery</t>
  </si>
  <si>
    <t>Ortho-Joints</t>
  </si>
  <si>
    <t>General Surgery</t>
  </si>
  <si>
    <t>ENT</t>
  </si>
  <si>
    <t>Plastics</t>
  </si>
  <si>
    <t>Ophthalmology</t>
  </si>
  <si>
    <t>Scopes</t>
  </si>
  <si>
    <t>Gender</t>
  </si>
  <si>
    <t>Oncology</t>
  </si>
  <si>
    <t>Ortho-Other</t>
  </si>
  <si>
    <t>Rehab</t>
  </si>
  <si>
    <t>Urology</t>
  </si>
  <si>
    <t>Total Interventional</t>
  </si>
  <si>
    <t>Imaging</t>
  </si>
  <si>
    <t>Total</t>
  </si>
  <si>
    <t>ACTUAL</t>
  </si>
  <si>
    <t>Variance</t>
  </si>
  <si>
    <t>Specialty</t>
  </si>
  <si>
    <t>Act</t>
  </si>
  <si>
    <t>Year to Date</t>
  </si>
  <si>
    <t>ALL SOURCES</t>
  </si>
  <si>
    <t>% Var</t>
  </si>
  <si>
    <t>FY VARIANCE</t>
  </si>
  <si>
    <t>Number of Procedures</t>
  </si>
  <si>
    <t>No. of Procedures</t>
  </si>
  <si>
    <t>OPD-Minor Procedures</t>
  </si>
  <si>
    <t>TOTAL</t>
  </si>
  <si>
    <t>Cardiology-Diag</t>
  </si>
  <si>
    <t>Cardiology-Inter</t>
  </si>
  <si>
    <t>Cardiology-Diagnostic</t>
  </si>
  <si>
    <t>Cardiology-Interventional</t>
  </si>
  <si>
    <t>Increase  /  (Decrease) on Prior Month</t>
  </si>
  <si>
    <t>SPECIALTY</t>
  </si>
  <si>
    <t>June           2004</t>
  </si>
  <si>
    <t>Total Procedures</t>
  </si>
  <si>
    <t>TBC</t>
  </si>
  <si>
    <t>Est</t>
  </si>
  <si>
    <t>July           2004</t>
  </si>
  <si>
    <t>May 2004</t>
  </si>
  <si>
    <t>?</t>
  </si>
  <si>
    <t>FY PLAN</t>
  </si>
  <si>
    <t>PLAN</t>
  </si>
  <si>
    <t>Thoracic Surgery</t>
  </si>
  <si>
    <t>Transplant</t>
  </si>
  <si>
    <t>Electrophysiology/Pacing</t>
  </si>
  <si>
    <t>Total Cardiothoracic</t>
  </si>
  <si>
    <t xml:space="preserve">TOTAL </t>
  </si>
  <si>
    <t>Bariatric Surgery</t>
  </si>
  <si>
    <t>Hand Surgery</t>
  </si>
  <si>
    <t>DayCase/Inpatients/Imaging</t>
  </si>
  <si>
    <t>Ortho Non Joints</t>
  </si>
  <si>
    <t>Spinal</t>
  </si>
  <si>
    <t>Cardiology -CRT/ICD/PM &amp; Testing</t>
  </si>
  <si>
    <t>Plastics Major</t>
  </si>
  <si>
    <t>Ortho-Foot &amp; Ankle</t>
  </si>
  <si>
    <t>Plastics Minor</t>
  </si>
  <si>
    <t>2018-19</t>
  </si>
  <si>
    <t/>
  </si>
  <si>
    <t>No of</t>
  </si>
  <si>
    <t>Procedures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</si>
</sst>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64" formatCode="_-* #,##0_-;\-* #,##0_-;_-* &quot;-&quot;??_-;_-@_-"/>
    <numFmt numFmtId="165" formatCode="#,##0_);\(#,##0\)"/>
    <numFmt numFmtId="166" formatCode="0.0%"/>
    <numFmt numFmtId="167" formatCode="mmmm\-yy"/>
    <numFmt numFmtId="168" formatCode="0.0%;\(0.0%\)"/>
  </numFmts>
  <fonts count="27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Arial Narrow"/>
      <family val="2"/>
    </font>
    <font>
      <sz val="14"/>
      <name val="Arial"/>
      <family val="2"/>
    </font>
    <font>
      <b/>
      <sz val="12"/>
      <color indexed="12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</fills>
  <borders count="8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48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1" fillId="0" borderId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</cellStyleXfs>
  <cellXfs count="162">
    <xf numFmtId="0" fontId="0" fillId="0" borderId="0" xfId="0"/>
    <xf numFmtId="0" fontId="2" fillId="0" borderId="0" xfId="0" applyFont="1"/>
    <xf numFmtId="0" fontId="0" fillId="0" borderId="0" xfId="0" applyBorder="1"/>
    <xf numFmtId="0" fontId="0" fillId="0" borderId="13" xfId="0" applyBorder="1"/>
    <xf numFmtId="0" fontId="3" fillId="0" borderId="0" xfId="0" applyFont="1"/>
    <xf numFmtId="0" fontId="4" fillId="0" borderId="10" xfId="0" applyFont="1" applyBorder="1"/>
    <xf numFmtId="165" fontId="4" fillId="0" borderId="29" xfId="0" applyNumberFormat="1" applyFont="1" applyBorder="1" applyAlignment="1">
      <alignment horizontal="right"/>
    </xf>
    <xf numFmtId="168" fontId="4" fillId="0" borderId="30" xfId="41" applyNumberFormat="1" applyFont="1" applyBorder="1" applyAlignment="1">
      <alignment horizontal="right"/>
    </xf>
    <xf numFmtId="166" fontId="4" fillId="0" borderId="10" xfId="41" applyNumberFormat="1" applyFont="1" applyBorder="1" applyAlignment="1">
      <alignment horizontal="right"/>
    </xf>
    <xf numFmtId="168" fontId="4" fillId="0" borderId="10" xfId="41" applyNumberFormat="1" applyFont="1" applyBorder="1" applyAlignment="1">
      <alignment horizontal="right"/>
    </xf>
    <xf numFmtId="3" fontId="4" fillId="0" borderId="31" xfId="41" applyNumberFormat="1" applyFont="1" applyBorder="1" applyAlignment="1">
      <alignment horizontal="right"/>
    </xf>
    <xf numFmtId="3" fontId="4" fillId="0" borderId="32" xfId="41" applyNumberFormat="1" applyFont="1" applyBorder="1" applyAlignment="1">
      <alignment horizontal="right"/>
    </xf>
    <xf numFmtId="165" fontId="4" fillId="0" borderId="41" xfId="0" applyNumberFormat="1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0" fontId="0" fillId="0" borderId="14" xfId="0" applyBorder="1"/>
    <xf numFmtId="165" fontId="2" fillId="0" borderId="14" xfId="0" applyNumberFormat="1" applyFont="1" applyBorder="1"/>
    <xf numFmtId="165" fontId="0" fillId="0" borderId="14" xfId="0" applyNumberFormat="1" applyBorder="1"/>
    <xf numFmtId="0" fontId="2" fillId="0" borderId="42" xfId="0" applyFont="1" applyBorder="1" applyAlignment="1">
      <alignment horizontal="center" vertical="top" wrapText="1"/>
    </xf>
    <xf numFmtId="0" fontId="2" fillId="0" borderId="43" xfId="0" applyFont="1" applyBorder="1" applyAlignment="1">
      <alignment horizontal="center"/>
    </xf>
    <xf numFmtId="0" fontId="0" fillId="0" borderId="44" xfId="0" applyBorder="1"/>
    <xf numFmtId="0" fontId="2" fillId="0" borderId="44" xfId="0" applyFont="1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5" fillId="0" borderId="49" xfId="0" applyFont="1" applyBorder="1"/>
    <xf numFmtId="17" fontId="2" fillId="0" borderId="43" xfId="0" quotePrefix="1" applyNumberFormat="1" applyFont="1" applyBorder="1" applyAlignment="1">
      <alignment horizontal="center" vertical="top" wrapText="1"/>
    </xf>
    <xf numFmtId="0" fontId="2" fillId="0" borderId="50" xfId="0" applyFont="1" applyBorder="1" applyAlignment="1">
      <alignment horizontal="center" vertical="top" wrapText="1"/>
    </xf>
    <xf numFmtId="165" fontId="2" fillId="0" borderId="13" xfId="0" applyNumberFormat="1" applyFont="1" applyBorder="1"/>
    <xf numFmtId="165" fontId="0" fillId="0" borderId="13" xfId="0" applyNumberFormat="1" applyBorder="1"/>
    <xf numFmtId="0" fontId="0" fillId="0" borderId="51" xfId="0" applyBorder="1"/>
    <xf numFmtId="0" fontId="0" fillId="0" borderId="52" xfId="0" applyBorder="1"/>
    <xf numFmtId="0" fontId="2" fillId="0" borderId="5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53" xfId="0" applyFont="1" applyBorder="1" applyAlignment="1">
      <alignment horizontal="center" vertical="top" wrapText="1"/>
    </xf>
    <xf numFmtId="0" fontId="2" fillId="0" borderId="54" xfId="0" applyFont="1" applyBorder="1" applyAlignment="1">
      <alignment horizontal="center" vertical="top" wrapText="1"/>
    </xf>
    <xf numFmtId="0" fontId="0" fillId="0" borderId="55" xfId="0" applyBorder="1"/>
    <xf numFmtId="165" fontId="2" fillId="0" borderId="56" xfId="0" applyNumberFormat="1" applyFont="1" applyBorder="1"/>
    <xf numFmtId="165" fontId="0" fillId="0" borderId="56" xfId="0" applyNumberFormat="1" applyBorder="1"/>
    <xf numFmtId="0" fontId="0" fillId="0" borderId="56" xfId="0" applyBorder="1"/>
    <xf numFmtId="0" fontId="0" fillId="0" borderId="57" xfId="0" applyBorder="1"/>
    <xf numFmtId="0" fontId="2" fillId="0" borderId="58" xfId="0" applyFont="1" applyBorder="1"/>
    <xf numFmtId="165" fontId="2" fillId="0" borderId="59" xfId="0" applyNumberFormat="1" applyFont="1" applyBorder="1"/>
    <xf numFmtId="165" fontId="2" fillId="0" borderId="60" xfId="0" applyNumberFormat="1" applyFont="1" applyBorder="1"/>
    <xf numFmtId="165" fontId="2" fillId="0" borderId="61" xfId="0" applyNumberFormat="1" applyFont="1" applyBorder="1"/>
    <xf numFmtId="0" fontId="2" fillId="0" borderId="62" xfId="0" applyFont="1" applyBorder="1"/>
    <xf numFmtId="165" fontId="2" fillId="0" borderId="63" xfId="0" applyNumberFormat="1" applyFont="1" applyBorder="1"/>
    <xf numFmtId="165" fontId="2" fillId="0" borderId="10" xfId="0" applyNumberFormat="1" applyFont="1" applyBorder="1"/>
    <xf numFmtId="0" fontId="2" fillId="0" borderId="63" xfId="0" applyFont="1" applyBorder="1"/>
    <xf numFmtId="165" fontId="2" fillId="0" borderId="64" xfId="0" applyNumberFormat="1" applyFont="1" applyBorder="1"/>
    <xf numFmtId="0" fontId="0" fillId="24" borderId="0" xfId="0" applyFill="1"/>
    <xf numFmtId="3" fontId="2" fillId="0" borderId="0" xfId="0" applyNumberFormat="1" applyFont="1" applyBorder="1" applyAlignment="1">
      <alignment horizontal="center"/>
    </xf>
    <xf numFmtId="165" fontId="6" fillId="0" borderId="28" xfId="0" applyNumberFormat="1" applyFont="1" applyBorder="1" applyAlignment="1">
      <alignment horizontal="right"/>
    </xf>
    <xf numFmtId="165" fontId="6" fillId="0" borderId="41" xfId="0" applyNumberFormat="1" applyFont="1" applyBorder="1" applyAlignment="1">
      <alignment horizontal="right"/>
    </xf>
    <xf numFmtId="165" fontId="2" fillId="0" borderId="14" xfId="0" applyNumberFormat="1" applyFont="1" applyFill="1" applyBorder="1"/>
    <xf numFmtId="3" fontId="4" fillId="0" borderId="15" xfId="41" applyNumberFormat="1" applyFont="1" applyBorder="1" applyAlignment="1">
      <alignment horizontal="right"/>
    </xf>
    <xf numFmtId="168" fontId="4" fillId="0" borderId="31" xfId="41" applyNumberFormat="1" applyFont="1" applyBorder="1" applyAlignment="1">
      <alignment horizontal="right"/>
    </xf>
    <xf numFmtId="0" fontId="4" fillId="0" borderId="12" xfId="0" applyFont="1" applyBorder="1"/>
    <xf numFmtId="165" fontId="4" fillId="0" borderId="78" xfId="0" applyNumberFormat="1" applyFont="1" applyBorder="1" applyAlignment="1">
      <alignment horizontal="right"/>
    </xf>
    <xf numFmtId="165" fontId="4" fillId="0" borderId="79" xfId="0" applyNumberFormat="1" applyFont="1" applyBorder="1" applyAlignment="1">
      <alignment horizontal="right"/>
    </xf>
    <xf numFmtId="165" fontId="4" fillId="0" borderId="80" xfId="0" applyNumberFormat="1" applyFont="1" applyBorder="1" applyAlignment="1">
      <alignment horizontal="right"/>
    </xf>
    <xf numFmtId="168" fontId="4" fillId="0" borderId="81" xfId="41" applyNumberFormat="1" applyFont="1" applyBorder="1" applyAlignment="1">
      <alignment horizontal="right"/>
    </xf>
    <xf numFmtId="166" fontId="4" fillId="0" borderId="67" xfId="41" applyNumberFormat="1" applyFont="1" applyBorder="1" applyAlignment="1">
      <alignment horizontal="right"/>
    </xf>
    <xf numFmtId="168" fontId="4" fillId="0" borderId="11" xfId="41" applyNumberFormat="1" applyFont="1" applyBorder="1" applyAlignment="1">
      <alignment horizontal="right"/>
    </xf>
    <xf numFmtId="168" fontId="4" fillId="0" borderId="13" xfId="41" applyNumberFormat="1" applyFont="1" applyBorder="1" applyAlignment="1">
      <alignment horizontal="right"/>
    </xf>
    <xf numFmtId="168" fontId="4" fillId="0" borderId="29" xfId="41" applyNumberFormat="1" applyFont="1" applyBorder="1" applyAlignment="1">
      <alignment horizontal="right"/>
    </xf>
    <xf numFmtId="0" fontId="4" fillId="0" borderId="29" xfId="0" applyFont="1" applyBorder="1" applyAlignment="1">
      <alignment horizontal="right"/>
    </xf>
    <xf numFmtId="0" fontId="3" fillId="0" borderId="0" xfId="0" applyFont="1" applyBorder="1"/>
    <xf numFmtId="0" fontId="4" fillId="0" borderId="10" xfId="0" applyFont="1" applyFill="1" applyBorder="1"/>
    <xf numFmtId="165" fontId="4" fillId="0" borderId="41" xfId="0" applyNumberFormat="1" applyFont="1" applyBorder="1"/>
    <xf numFmtId="165" fontId="4" fillId="0" borderId="29" xfId="0" applyNumberFormat="1" applyFont="1" applyBorder="1"/>
    <xf numFmtId="165" fontId="4" fillId="0" borderId="31" xfId="0" applyNumberFormat="1" applyFont="1" applyBorder="1"/>
    <xf numFmtId="0" fontId="25" fillId="0" borderId="0" xfId="0" applyFont="1" applyBorder="1"/>
    <xf numFmtId="0" fontId="25" fillId="0" borderId="0" xfId="0" applyFont="1"/>
    <xf numFmtId="164" fontId="25" fillId="0" borderId="0" xfId="28" applyNumberFormat="1" applyFont="1"/>
    <xf numFmtId="3" fontId="5" fillId="0" borderId="0" xfId="0" applyNumberFormat="1" applyFont="1" applyBorder="1" applyAlignment="1">
      <alignment horizontal="center"/>
    </xf>
    <xf numFmtId="0" fontId="3" fillId="0" borderId="12" xfId="0" applyFont="1" applyBorder="1"/>
    <xf numFmtId="0" fontId="4" fillId="0" borderId="13" xfId="0" applyFont="1" applyBorder="1"/>
    <xf numFmtId="0" fontId="4" fillId="0" borderId="0" xfId="0" applyFont="1" applyBorder="1"/>
    <xf numFmtId="0" fontId="3" fillId="0" borderId="13" xfId="0" applyFont="1" applyBorder="1"/>
    <xf numFmtId="3" fontId="3" fillId="0" borderId="14" xfId="0" applyNumberFormat="1" applyFont="1" applyBorder="1"/>
    <xf numFmtId="3" fontId="4" fillId="0" borderId="15" xfId="0" applyNumberFormat="1" applyFont="1" applyBorder="1" applyAlignment="1">
      <alignment horizontal="right"/>
    </xf>
    <xf numFmtId="0" fontId="3" fillId="0" borderId="16" xfId="0" applyFont="1" applyBorder="1"/>
    <xf numFmtId="0" fontId="4" fillId="0" borderId="17" xfId="0" applyFont="1" applyBorder="1" applyAlignment="1">
      <alignment horizontal="right"/>
    </xf>
    <xf numFmtId="0" fontId="4" fillId="0" borderId="18" xfId="0" applyFont="1" applyBorder="1" applyAlignment="1">
      <alignment horizontal="right"/>
    </xf>
    <xf numFmtId="0" fontId="4" fillId="0" borderId="19" xfId="0" applyFont="1" applyBorder="1" applyAlignment="1">
      <alignment horizontal="right"/>
    </xf>
    <xf numFmtId="0" fontId="4" fillId="0" borderId="16" xfId="0" applyFont="1" applyBorder="1"/>
    <xf numFmtId="3" fontId="4" fillId="0" borderId="17" xfId="0" applyNumberFormat="1" applyFont="1" applyBorder="1" applyAlignment="1">
      <alignment horizontal="right"/>
    </xf>
    <xf numFmtId="3" fontId="4" fillId="0" borderId="20" xfId="0" applyNumberFormat="1" applyFont="1" applyBorder="1" applyAlignment="1">
      <alignment horizontal="right"/>
    </xf>
    <xf numFmtId="3" fontId="3" fillId="0" borderId="15" xfId="0" applyNumberFormat="1" applyFont="1" applyBorder="1"/>
    <xf numFmtId="0" fontId="4" fillId="0" borderId="0" xfId="0" applyFont="1" applyBorder="1" applyAlignment="1">
      <alignment horizontal="center"/>
    </xf>
    <xf numFmtId="3" fontId="4" fillId="0" borderId="15" xfId="0" applyNumberFormat="1" applyFont="1" applyBorder="1" applyAlignment="1">
      <alignment horizontal="center"/>
    </xf>
    <xf numFmtId="0" fontId="4" fillId="0" borderId="21" xfId="0" applyFont="1" applyBorder="1"/>
    <xf numFmtId="0" fontId="4" fillId="0" borderId="22" xfId="0" applyFont="1" applyBorder="1"/>
    <xf numFmtId="0" fontId="3" fillId="0" borderId="22" xfId="0" applyFont="1" applyBorder="1"/>
    <xf numFmtId="0" fontId="3" fillId="0" borderId="21" xfId="0" applyFont="1" applyBorder="1"/>
    <xf numFmtId="0" fontId="4" fillId="0" borderId="13" xfId="0" applyFont="1" applyBorder="1" applyAlignment="1">
      <alignment horizontal="center"/>
    </xf>
    <xf numFmtId="3" fontId="3" fillId="0" borderId="23" xfId="0" applyNumberFormat="1" applyFont="1" applyBorder="1"/>
    <xf numFmtId="3" fontId="3" fillId="0" borderId="24" xfId="0" applyNumberFormat="1" applyFont="1" applyBorder="1"/>
    <xf numFmtId="165" fontId="4" fillId="0" borderId="34" xfId="0" applyNumberFormat="1" applyFont="1" applyBorder="1" applyAlignment="1">
      <alignment horizontal="right"/>
    </xf>
    <xf numFmtId="165" fontId="4" fillId="0" borderId="35" xfId="0" applyNumberFormat="1" applyFont="1" applyBorder="1" applyAlignment="1">
      <alignment horizontal="right"/>
    </xf>
    <xf numFmtId="165" fontId="4" fillId="0" borderId="26" xfId="0" applyNumberFormat="1" applyFont="1" applyBorder="1" applyAlignment="1">
      <alignment horizontal="right"/>
    </xf>
    <xf numFmtId="168" fontId="4" fillId="0" borderId="27" xfId="41" applyNumberFormat="1" applyFont="1" applyBorder="1" applyAlignment="1">
      <alignment horizontal="right"/>
    </xf>
    <xf numFmtId="166" fontId="4" fillId="0" borderId="21" xfId="41" applyNumberFormat="1" applyFont="1" applyBorder="1" applyAlignment="1">
      <alignment horizontal="right"/>
    </xf>
    <xf numFmtId="164" fontId="4" fillId="0" borderId="34" xfId="28" applyNumberFormat="1" applyFont="1" applyBorder="1" applyAlignment="1">
      <alignment horizontal="right"/>
    </xf>
    <xf numFmtId="168" fontId="4" fillId="0" borderId="21" xfId="41" applyNumberFormat="1" applyFont="1" applyBorder="1" applyAlignment="1">
      <alignment horizontal="right"/>
    </xf>
    <xf numFmtId="165" fontId="4" fillId="0" borderId="68" xfId="0" applyNumberFormat="1" applyFont="1" applyBorder="1" applyAlignment="1">
      <alignment horizontal="right"/>
    </xf>
    <xf numFmtId="3" fontId="4" fillId="0" borderId="24" xfId="41" applyNumberFormat="1" applyFont="1" applyBorder="1" applyAlignment="1">
      <alignment horizontal="right"/>
    </xf>
    <xf numFmtId="165" fontId="4" fillId="0" borderId="37" xfId="0" applyNumberFormat="1" applyFont="1" applyBorder="1" applyAlignment="1">
      <alignment horizontal="right"/>
    </xf>
    <xf numFmtId="165" fontId="4" fillId="0" borderId="25" xfId="0" applyNumberFormat="1" applyFont="1" applyBorder="1" applyAlignment="1">
      <alignment horizontal="right"/>
    </xf>
    <xf numFmtId="0" fontId="4" fillId="0" borderId="33" xfId="0" applyFont="1" applyBorder="1"/>
    <xf numFmtId="165" fontId="6" fillId="0" borderId="34" xfId="0" applyNumberFormat="1" applyFont="1" applyBorder="1" applyAlignment="1">
      <alignment horizontal="right"/>
    </xf>
    <xf numFmtId="165" fontId="4" fillId="0" borderId="73" xfId="0" applyNumberFormat="1" applyFont="1" applyBorder="1" applyAlignment="1">
      <alignment horizontal="right"/>
    </xf>
    <xf numFmtId="0" fontId="4" fillId="0" borderId="74" xfId="0" applyFont="1" applyBorder="1" applyAlignment="1">
      <alignment horizontal="right"/>
    </xf>
    <xf numFmtId="0" fontId="4" fillId="0" borderId="33" xfId="0" applyFont="1" applyBorder="1" applyAlignment="1">
      <alignment horizontal="right"/>
    </xf>
    <xf numFmtId="168" fontId="4" fillId="0" borderId="38" xfId="41" applyNumberFormat="1" applyFont="1" applyBorder="1" applyAlignment="1">
      <alignment horizontal="right"/>
    </xf>
    <xf numFmtId="0" fontId="4" fillId="0" borderId="39" xfId="0" applyFont="1" applyBorder="1"/>
    <xf numFmtId="165" fontId="6" fillId="0" borderId="40" xfId="0" applyNumberFormat="1" applyFont="1" applyBorder="1" applyAlignment="1">
      <alignment horizontal="right"/>
    </xf>
    <xf numFmtId="165" fontId="4" fillId="0" borderId="36" xfId="0" applyNumberFormat="1" applyFont="1" applyBorder="1" applyAlignment="1">
      <alignment horizontal="right"/>
    </xf>
    <xf numFmtId="0" fontId="4" fillId="0" borderId="36" xfId="0" applyFont="1" applyBorder="1" applyAlignment="1">
      <alignment horizontal="right"/>
    </xf>
    <xf numFmtId="0" fontId="4" fillId="0" borderId="39" xfId="0" applyFont="1" applyBorder="1" applyAlignment="1">
      <alignment horizontal="right"/>
    </xf>
    <xf numFmtId="165" fontId="4" fillId="0" borderId="40" xfId="0" applyNumberFormat="1" applyFont="1" applyBorder="1" applyAlignment="1">
      <alignment horizontal="right"/>
    </xf>
    <xf numFmtId="0" fontId="4" fillId="0" borderId="75" xfId="0" applyFont="1" applyBorder="1"/>
    <xf numFmtId="165" fontId="4" fillId="0" borderId="76" xfId="0" applyNumberFormat="1" applyFont="1" applyBorder="1" applyAlignment="1">
      <alignment horizontal="right"/>
    </xf>
    <xf numFmtId="165" fontId="4" fillId="0" borderId="77" xfId="0" applyNumberFormat="1" applyFont="1" applyBorder="1" applyAlignment="1">
      <alignment horizontal="right"/>
    </xf>
    <xf numFmtId="168" fontId="4" fillId="0" borderId="77" xfId="41" applyNumberFormat="1" applyFont="1" applyBorder="1" applyAlignment="1">
      <alignment horizontal="right"/>
    </xf>
    <xf numFmtId="166" fontId="4" fillId="0" borderId="77" xfId="41" applyNumberFormat="1" applyFont="1" applyBorder="1" applyAlignment="1">
      <alignment horizontal="right"/>
    </xf>
    <xf numFmtId="0" fontId="4" fillId="0" borderId="67" xfId="0" applyFont="1" applyBorder="1"/>
    <xf numFmtId="165" fontId="4" fillId="0" borderId="69" xfId="0" applyNumberFormat="1" applyFont="1" applyBorder="1" applyAlignment="1">
      <alignment horizontal="right"/>
    </xf>
    <xf numFmtId="165" fontId="4" fillId="0" borderId="70" xfId="0" applyNumberFormat="1" applyFont="1" applyBorder="1" applyAlignment="1">
      <alignment horizontal="right"/>
    </xf>
    <xf numFmtId="165" fontId="4" fillId="0" borderId="72" xfId="0" applyNumberFormat="1" applyFont="1" applyBorder="1" applyAlignment="1">
      <alignment horizontal="right"/>
    </xf>
    <xf numFmtId="168" fontId="4" fillId="0" borderId="71" xfId="41" applyNumberFormat="1" applyFont="1" applyBorder="1" applyAlignment="1">
      <alignment horizontal="right"/>
    </xf>
    <xf numFmtId="0" fontId="3" fillId="0" borderId="29" xfId="0" applyFont="1" applyBorder="1"/>
    <xf numFmtId="0" fontId="3" fillId="0" borderId="10" xfId="0" applyFont="1" applyBorder="1"/>
    <xf numFmtId="0" fontId="3" fillId="0" borderId="31" xfId="0" applyFont="1" applyBorder="1"/>
    <xf numFmtId="0" fontId="3" fillId="0" borderId="32" xfId="0" applyFont="1" applyBorder="1"/>
    <xf numFmtId="165" fontId="4" fillId="0" borderId="63" xfId="0" applyNumberFormat="1" applyFont="1" applyBorder="1"/>
    <xf numFmtId="3" fontId="4" fillId="0" borderId="14" xfId="0" applyNumberFormat="1" applyFont="1" applyBorder="1" applyAlignment="1">
      <alignment horizontal="center"/>
    </xf>
    <xf numFmtId="3" fontId="4" fillId="0" borderId="17" xfId="0" applyNumberFormat="1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167" fontId="5" fillId="0" borderId="0" xfId="0" quotePrefix="1" applyNumberFormat="1" applyFont="1" applyBorder="1" applyAlignment="1">
      <alignment horizontal="center"/>
    </xf>
    <xf numFmtId="165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167" fontId="4" fillId="0" borderId="66" xfId="0" quotePrefix="1" applyNumberFormat="1" applyFont="1" applyBorder="1" applyAlignment="1">
      <alignment horizontal="center"/>
    </xf>
    <xf numFmtId="167" fontId="4" fillId="0" borderId="11" xfId="0" quotePrefix="1" applyNumberFormat="1" applyFont="1" applyBorder="1" applyAlignment="1">
      <alignment horizontal="center"/>
    </xf>
    <xf numFmtId="167" fontId="4" fillId="0" borderId="65" xfId="0" quotePrefix="1" applyNumberFormat="1" applyFont="1" applyBorder="1" applyAlignment="1">
      <alignment horizontal="center"/>
    </xf>
    <xf numFmtId="0" fontId="4" fillId="0" borderId="6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65" xfId="0" applyFont="1" applyBorder="1" applyAlignment="1">
      <alignment horizontal="center"/>
    </xf>
    <xf numFmtId="3" fontId="4" fillId="0" borderId="23" xfId="0" applyNumberFormat="1" applyFont="1" applyBorder="1" applyAlignment="1">
      <alignment horizontal="center"/>
    </xf>
    <xf numFmtId="3" fontId="4" fillId="0" borderId="24" xfId="0" applyNumberFormat="1" applyFont="1" applyBorder="1" applyAlignment="1">
      <alignment horizontal="center"/>
    </xf>
    <xf numFmtId="3" fontId="26" fillId="0" borderId="66" xfId="0" applyNumberFormat="1" applyFont="1" applyBorder="1" applyAlignment="1">
      <alignment horizontal="center"/>
    </xf>
    <xf numFmtId="3" fontId="26" fillId="0" borderId="11" xfId="0" applyNumberFormat="1" applyFont="1" applyBorder="1" applyAlignment="1">
      <alignment horizontal="center"/>
    </xf>
    <xf numFmtId="3" fontId="26" fillId="0" borderId="65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6" fillId="0" borderId="63" xfId="0" applyNumberFormat="1" applyFont="1" applyBorder="1" applyAlignment="1">
      <alignment horizontal="center"/>
    </xf>
    <xf numFmtId="3" fontId="26" fillId="0" borderId="31" xfId="0" applyNumberFormat="1" applyFont="1" applyBorder="1" applyAlignment="1">
      <alignment horizontal="center"/>
    </xf>
    <xf numFmtId="3" fontId="26" fillId="0" borderId="32" xfId="0" applyNumberFormat="1" applyFont="1" applyBorder="1" applyAlignment="1">
      <alignment horizontal="center"/>
    </xf>
    <xf numFmtId="167" fontId="2" fillId="0" borderId="0" xfId="0" quotePrefix="1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47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/>
    <cellStyle name="Normal 3" xfId="46"/>
    <cellStyle name="Note" xfId="39" builtinId="10" customBuiltin="1"/>
    <cellStyle name="Output" xfId="40" builtinId="21" customBuiltin="1"/>
    <cellStyle name="Percent" xfId="41" builtinId="5"/>
    <cellStyle name="Percent 2" xfId="42"/>
    <cellStyle name="Title" xfId="43" builtinId="15" customBuiltin="1"/>
    <cellStyle name="Total" xfId="44" builtinId="25" customBuiltin="1"/>
    <cellStyle name="Warning Text" xfId="4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%2008\Consol%2025-03-08\Higher%20Level%20Budget%20at%20P7%20-V1-Cor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cimax\users\FINANCE\RBIGGAR\doc\rev1-wd-2-ey%201912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fC%20Cost%20Model\Cost%20Model%20v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Budget%20o5\Current%2027-05-2005\hist%200405%20-%20consol%20-%20post%20mtgs%20-%20upload-SEHD%20fm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dempsieb\LOCALS~1\Temp\FINANCE\BUDGET99\BUD_99\GLOBA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e\Private\Stats%20-%20TM\OUTPATIENTS%2004-0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dempsieb\LOCALS~1\Temp\FINANCE\BDEMPSIE\FCAST\PRI\ARROW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dempsieb\LOCALS~1\Temp\windows\TEMP\!!200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cimax\users\FINANCE\Budget02\act%20200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mparison at acc"/>
      <sheetName val="Summary 3% Pay Inc"/>
      <sheetName val="Sheet1"/>
      <sheetName val="Summary 1st Draft (V2) 2.5% Pay"/>
      <sheetName val="Summary 1st draft"/>
      <sheetName val="Non Recurring List"/>
      <sheetName val="Budget Analysis"/>
      <sheetName val="Budget M7 V2"/>
      <sheetName val="BudgetM7"/>
      <sheetName val="EXP COA"/>
      <sheetName val="PAY CO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P P&amp;L SUM"/>
      <sheetName val="GP CF SUM"/>
      <sheetName val="P&amp;L-hsp"/>
      <sheetName val="cfhsp  2002"/>
      <sheetName val="BUD-HTL-02"/>
      <sheetName val="MediParc"/>
      <sheetName val="REV IM 131201"/>
      <sheetName val="Phase rev"/>
      <sheetName val="Phase"/>
      <sheetName val="Payroll for cflo"/>
      <sheetName val="Med"/>
      <sheetName val="Non med"/>
      <sheetName val="Lease"/>
      <sheetName val="Lease-2"/>
      <sheetName val="Depn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ormulae"/>
      <sheetName val="Salary Tables"/>
      <sheetName val="Scales"/>
      <sheetName val="Constants"/>
      <sheetName val="Allowances"/>
      <sheetName val="Absenc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4"/>
      <sheetName val="Sheet9"/>
      <sheetName val="Sheet8"/>
      <sheetName val="Detail - Final"/>
      <sheetName val="Budget Reserve"/>
      <sheetName val="BUD_0506-HTL"/>
      <sheetName val="Income Summ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atPatDays"/>
      <sheetName val="FORM"/>
      <sheetName val="GLOBAL"/>
    </sheetNames>
    <sheetDataSet>
      <sheetData sheetId="0"/>
      <sheetData sheetId="1"/>
      <sheetData sheetId="2" refreshError="1">
        <row r="2">
          <cell r="R2" t="str">
            <v>102</v>
          </cell>
          <cell r="S2" t="str">
            <v>NURSING UNIT 3 EAST</v>
          </cell>
          <cell r="T2" t="str">
            <v>David Lyle</v>
          </cell>
        </row>
        <row r="3">
          <cell r="R3" t="str">
            <v>103</v>
          </cell>
          <cell r="S3" t="str">
            <v>NURSING UNIT 3 WEST</v>
          </cell>
          <cell r="T3" t="str">
            <v>Jayne Henry</v>
          </cell>
        </row>
        <row r="4">
          <cell r="R4" t="str">
            <v>104</v>
          </cell>
          <cell r="S4" t="str">
            <v>PAEDIATRIC NURSING UNIT</v>
          </cell>
          <cell r="T4" t="str">
            <v>Diana Fergusn</v>
          </cell>
        </row>
        <row r="5">
          <cell r="R5" t="str">
            <v>124</v>
          </cell>
          <cell r="S5" t="str">
            <v>I.C.U. 3A</v>
          </cell>
          <cell r="T5" t="str">
            <v>Joanna Martin</v>
          </cell>
        </row>
        <row r="6">
          <cell r="R6" t="str">
            <v>142</v>
          </cell>
          <cell r="S6" t="str">
            <v>OUTPATIENT CLINICS</v>
          </cell>
          <cell r="T6" t="str">
            <v>Shona Chaib</v>
          </cell>
        </row>
        <row r="7">
          <cell r="R7" t="str">
            <v>143</v>
          </cell>
          <cell r="S7" t="str">
            <v>HAEMODIALYSIS</v>
          </cell>
          <cell r="T7" t="str">
            <v>Joanna Martin</v>
          </cell>
        </row>
        <row r="8">
          <cell r="R8" t="str">
            <v>155</v>
          </cell>
          <cell r="S8" t="str">
            <v>OPERATING THEATRE(S)</v>
          </cell>
          <cell r="T8" t="str">
            <v>Lynn Graham</v>
          </cell>
        </row>
        <row r="9">
          <cell r="B9" t="str">
            <v>E</v>
          </cell>
          <cell r="C9">
            <v>8.3333333333333329E-2</v>
          </cell>
          <cell r="D9">
            <v>8.3333333333333329E-2</v>
          </cell>
          <cell r="E9">
            <v>8.3333333333333329E-2</v>
          </cell>
          <cell r="F9">
            <v>8.3333333333333329E-2</v>
          </cell>
          <cell r="G9">
            <v>8.3333333333333329E-2</v>
          </cell>
          <cell r="H9">
            <v>8.3333333333333329E-2</v>
          </cell>
          <cell r="I9">
            <v>8.3333333333333329E-2</v>
          </cell>
          <cell r="J9">
            <v>8.3333333333333329E-2</v>
          </cell>
          <cell r="K9">
            <v>8.3333333333333329E-2</v>
          </cell>
          <cell r="L9">
            <v>8.3333333333333329E-2</v>
          </cell>
          <cell r="M9">
            <v>8.3333333333333329E-2</v>
          </cell>
          <cell r="N9">
            <v>8.3333333333333329E-2</v>
          </cell>
          <cell r="O9">
            <v>1</v>
          </cell>
          <cell r="R9" t="str">
            <v>157</v>
          </cell>
          <cell r="S9" t="str">
            <v>EYE SUITE</v>
          </cell>
          <cell r="T9" t="str">
            <v>Dr Pradeep Ramaya</v>
          </cell>
        </row>
        <row r="10">
          <cell r="B10" t="str">
            <v>IP</v>
          </cell>
          <cell r="C10">
            <v>6.1473237943826177E-2</v>
          </cell>
          <cell r="D10">
            <v>7.5251722310545846E-2</v>
          </cell>
          <cell r="E10">
            <v>8.2140964493905677E-2</v>
          </cell>
          <cell r="F10">
            <v>8.3200847906730255E-2</v>
          </cell>
          <cell r="G10">
            <v>8.7440381558028621E-2</v>
          </cell>
          <cell r="H10">
            <v>9.2209856915739269E-2</v>
          </cell>
          <cell r="I10">
            <v>9.8039215686274508E-2</v>
          </cell>
          <cell r="J10">
            <v>9.5389507154213043E-2</v>
          </cell>
          <cell r="K10">
            <v>9.1149973502914677E-2</v>
          </cell>
          <cell r="L10">
            <v>8.8500264970853212E-2</v>
          </cell>
          <cell r="M10">
            <v>7.9491255961844198E-2</v>
          </cell>
          <cell r="N10">
            <v>6.5712771595124536E-2</v>
          </cell>
          <cell r="O10">
            <v>0.99999999999999989</v>
          </cell>
          <cell r="R10" t="str">
            <v>200</v>
          </cell>
          <cell r="S10" t="str">
            <v>PHARMACY</v>
          </cell>
          <cell r="T10" t="str">
            <v>Shona Chaib</v>
          </cell>
        </row>
        <row r="11">
          <cell r="B11" t="str">
            <v>OP</v>
          </cell>
          <cell r="C11">
            <v>6.2700495771361914E-2</v>
          </cell>
          <cell r="D11">
            <v>7.5532225138524353E-2</v>
          </cell>
          <cell r="E11">
            <v>8.1364829396325458E-2</v>
          </cell>
          <cell r="F11">
            <v>8.2822980460775741E-2</v>
          </cell>
          <cell r="G11">
            <v>8.6905803441236509E-2</v>
          </cell>
          <cell r="H11">
            <v>9.1280256634587345E-2</v>
          </cell>
          <cell r="I11">
            <v>9.7404491105278504E-2</v>
          </cell>
          <cell r="J11">
            <v>9.5071449402158059E-2</v>
          </cell>
          <cell r="K11">
            <v>9.1280256634587345E-2</v>
          </cell>
          <cell r="L11">
            <v>8.7489063867016617E-2</v>
          </cell>
          <cell r="M11">
            <v>7.9615048118985121E-2</v>
          </cell>
          <cell r="N11">
            <v>6.8533100029163019E-2</v>
          </cell>
          <cell r="O11">
            <v>1</v>
          </cell>
          <cell r="R11" t="str">
            <v>220</v>
          </cell>
          <cell r="S11" t="str">
            <v>REHAB SERVICES</v>
          </cell>
          <cell r="T11" t="str">
            <v>Birgit Clark</v>
          </cell>
        </row>
        <row r="12">
          <cell r="B12" t="str">
            <v>QTR</v>
          </cell>
          <cell r="C12">
            <v>0.25</v>
          </cell>
          <cell r="D12">
            <v>0</v>
          </cell>
          <cell r="E12">
            <v>0</v>
          </cell>
          <cell r="F12">
            <v>0.25</v>
          </cell>
          <cell r="G12">
            <v>0</v>
          </cell>
          <cell r="H12">
            <v>0</v>
          </cell>
          <cell r="I12">
            <v>0.25</v>
          </cell>
          <cell r="J12">
            <v>0</v>
          </cell>
          <cell r="K12">
            <v>0</v>
          </cell>
          <cell r="L12">
            <v>0.25</v>
          </cell>
          <cell r="M12">
            <v>0</v>
          </cell>
          <cell r="N12">
            <v>0</v>
          </cell>
          <cell r="O12">
            <v>1</v>
          </cell>
          <cell r="R12" t="str">
            <v>230</v>
          </cell>
          <cell r="S12" t="str">
            <v>CLINICAL NUTRITION</v>
          </cell>
          <cell r="T12" t="str">
            <v>Maureen Nugent</v>
          </cell>
        </row>
        <row r="13">
          <cell r="B13" t="str">
            <v>BI</v>
          </cell>
          <cell r="C13">
            <v>0.16600000000000001</v>
          </cell>
          <cell r="D13">
            <v>0</v>
          </cell>
          <cell r="E13">
            <v>0.16600000000000001</v>
          </cell>
          <cell r="F13">
            <v>0</v>
          </cell>
          <cell r="G13">
            <v>0.16600000000000001</v>
          </cell>
          <cell r="H13">
            <v>0</v>
          </cell>
          <cell r="I13">
            <v>0.16600000000000001</v>
          </cell>
          <cell r="J13">
            <v>0</v>
          </cell>
          <cell r="K13">
            <v>0.16600000000000001</v>
          </cell>
          <cell r="L13">
            <v>0</v>
          </cell>
          <cell r="M13">
            <v>0.16600000000000001</v>
          </cell>
          <cell r="N13">
            <v>0</v>
          </cell>
          <cell r="O13">
            <v>0.99600000000000011</v>
          </cell>
          <cell r="R13" t="str">
            <v>240</v>
          </cell>
          <cell r="S13" t="str">
            <v>PERFUSION</v>
          </cell>
          <cell r="T13" t="str">
            <v>John Hughes</v>
          </cell>
        </row>
        <row r="14">
          <cell r="B14" t="str">
            <v>BI_2</v>
          </cell>
          <cell r="C14">
            <v>0</v>
          </cell>
          <cell r="D14">
            <v>0.16600000000000001</v>
          </cell>
          <cell r="E14">
            <v>0</v>
          </cell>
          <cell r="F14">
            <v>0.16600000000000001</v>
          </cell>
          <cell r="G14">
            <v>0</v>
          </cell>
          <cell r="H14">
            <v>0.16600000000000001</v>
          </cell>
          <cell r="I14">
            <v>0</v>
          </cell>
          <cell r="J14">
            <v>0.16600000000000001</v>
          </cell>
          <cell r="K14">
            <v>0</v>
          </cell>
          <cell r="L14">
            <v>0.16600000000000001</v>
          </cell>
          <cell r="M14">
            <v>0</v>
          </cell>
          <cell r="N14">
            <v>0.16600000000000001</v>
          </cell>
          <cell r="O14">
            <v>0.99600000000000011</v>
          </cell>
          <cell r="R14" t="str">
            <v>250</v>
          </cell>
          <cell r="S14" t="str">
            <v>INFECTION CONTROL</v>
          </cell>
          <cell r="T14" t="str">
            <v>Clare Kirkpatrick</v>
          </cell>
        </row>
        <row r="15">
          <cell r="B15" t="str">
            <v>V1</v>
          </cell>
          <cell r="C15">
            <v>0.83299999999999996</v>
          </cell>
          <cell r="D15">
            <v>1.4999999999999999E-2</v>
          </cell>
          <cell r="E15">
            <v>1.4999999999999999E-2</v>
          </cell>
          <cell r="F15">
            <v>1.4999999999999999E-2</v>
          </cell>
          <cell r="G15">
            <v>1.4999999999999999E-2</v>
          </cell>
          <cell r="H15">
            <v>1.4999999999999999E-2</v>
          </cell>
          <cell r="I15">
            <v>1.4999999999999999E-2</v>
          </cell>
          <cell r="J15">
            <v>1.4999999999999999E-2</v>
          </cell>
          <cell r="K15">
            <v>1.4999999999999999E-2</v>
          </cell>
          <cell r="L15">
            <v>1.4999999999999999E-2</v>
          </cell>
          <cell r="M15">
            <v>1.4999999999999999E-2</v>
          </cell>
          <cell r="N15">
            <v>1.4999999999999999E-2</v>
          </cell>
          <cell r="O15">
            <v>0.99800000000000011</v>
          </cell>
          <cell r="R15" t="str">
            <v>300</v>
          </cell>
          <cell r="S15" t="str">
            <v>RADIOLOGY ADMINISTRATION</v>
          </cell>
          <cell r="T15" t="str">
            <v>Colin Gibson</v>
          </cell>
        </row>
        <row r="16">
          <cell r="B16" t="str">
            <v>BIAN</v>
          </cell>
          <cell r="C16">
            <v>0.5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0.5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1</v>
          </cell>
          <cell r="R16" t="str">
            <v>301</v>
          </cell>
          <cell r="S16" t="str">
            <v>GENERAL DIAGNOSTIC SERVICES</v>
          </cell>
          <cell r="T16" t="str">
            <v>Colin Gibson</v>
          </cell>
        </row>
        <row r="17">
          <cell r="B17" t="str">
            <v>ICU</v>
          </cell>
          <cell r="C17">
            <v>6.0709413369713507E-2</v>
          </cell>
          <cell r="D17">
            <v>7.9126875852660303E-2</v>
          </cell>
          <cell r="E17">
            <v>9.0723055934515684E-2</v>
          </cell>
          <cell r="F17">
            <v>7.0259208731241474E-2</v>
          </cell>
          <cell r="G17">
            <v>9.0723055934515684E-2</v>
          </cell>
          <cell r="H17">
            <v>9.4133697135061395E-2</v>
          </cell>
          <cell r="I17">
            <v>0.10982264665757162</v>
          </cell>
          <cell r="J17">
            <v>9.6180081855388816E-2</v>
          </cell>
          <cell r="K17">
            <v>9.0723055934515684E-2</v>
          </cell>
          <cell r="L17">
            <v>7.9809004092769434E-2</v>
          </cell>
          <cell r="M17">
            <v>8.390177353342429E-2</v>
          </cell>
          <cell r="N17">
            <v>5.3888130968622099E-2</v>
          </cell>
          <cell r="O17">
            <v>1</v>
          </cell>
          <cell r="R17" t="str">
            <v>303</v>
          </cell>
          <cell r="S17" t="str">
            <v>COMPUTER TOMOGRAPHY</v>
          </cell>
          <cell r="T17" t="str">
            <v>Colin Gibson</v>
          </cell>
        </row>
        <row r="18">
          <cell r="B18" t="str">
            <v>jan_d</v>
          </cell>
          <cell r="C18">
            <v>0.16666666666666666</v>
          </cell>
          <cell r="D18">
            <v>0.16666666666666666</v>
          </cell>
          <cell r="E18">
            <v>0.16666666666666666</v>
          </cell>
          <cell r="F18">
            <v>0.16666666666666666</v>
          </cell>
          <cell r="G18">
            <v>0.16666666666666666</v>
          </cell>
          <cell r="H18">
            <v>0.16666666666666666</v>
          </cell>
          <cell r="O18">
            <v>0.99999999999999989</v>
          </cell>
          <cell r="R18" t="str">
            <v>304</v>
          </cell>
          <cell r="S18" t="str">
            <v>MAGNETIC RESONANCE IMAGING</v>
          </cell>
          <cell r="T18" t="str">
            <v>Colin Gibson</v>
          </cell>
        </row>
        <row r="19">
          <cell r="B19" t="str">
            <v>May</v>
          </cell>
          <cell r="C19">
            <v>0.33333333333333331</v>
          </cell>
          <cell r="D19">
            <v>0.33333333333333331</v>
          </cell>
          <cell r="E19">
            <v>0.33333333333333331</v>
          </cell>
          <cell r="G19">
            <v>1</v>
          </cell>
          <cell r="O19">
            <v>1</v>
          </cell>
          <cell r="R19" t="str">
            <v>305</v>
          </cell>
          <cell r="S19" t="str">
            <v>ULTRASOUND</v>
          </cell>
          <cell r="T19" t="str">
            <v>Colin Gibson</v>
          </cell>
        </row>
        <row r="20">
          <cell r="B20" t="str">
            <v>Q1</v>
          </cell>
          <cell r="C20">
            <v>0.33333333333333331</v>
          </cell>
          <cell r="D20">
            <v>0.33333333333333331</v>
          </cell>
          <cell r="E20">
            <v>0.33333333333333331</v>
          </cell>
          <cell r="F20">
            <v>8.2626519649420416E-2</v>
          </cell>
          <cell r="G20">
            <v>8.5383093016680803E-2</v>
          </cell>
          <cell r="H20">
            <v>0.11165300160211102</v>
          </cell>
          <cell r="I20">
            <v>9.009518424276694E-2</v>
          </cell>
          <cell r="J20">
            <v>0.1121713316369805</v>
          </cell>
          <cell r="K20">
            <v>8.6042785788332868E-2</v>
          </cell>
          <cell r="L20">
            <v>8.5430213928941665E-2</v>
          </cell>
          <cell r="M20">
            <v>5.8312128922815946E-2</v>
          </cell>
          <cell r="N20">
            <v>5.1456036188860618E-2</v>
          </cell>
          <cell r="O20">
            <v>1</v>
          </cell>
          <cell r="R20" t="str">
            <v>307</v>
          </cell>
          <cell r="S20" t="str">
            <v>CARDIAC CATH LABS</v>
          </cell>
          <cell r="T20" t="str">
            <v>Graham Johnstone</v>
          </cell>
        </row>
        <row r="21">
          <cell r="B21" t="str">
            <v>Drugs</v>
          </cell>
          <cell r="C21">
            <v>7.3579304495335035E-2</v>
          </cell>
          <cell r="D21">
            <v>7.9822825369899167E-2</v>
          </cell>
          <cell r="E21">
            <v>8.3427575157855052E-2</v>
          </cell>
          <cell r="F21">
            <v>8.2626519649420416E-2</v>
          </cell>
          <cell r="G21">
            <v>8.5383093016680803E-2</v>
          </cell>
          <cell r="H21">
            <v>0.11165300160211102</v>
          </cell>
          <cell r="I21">
            <v>9.009518424276694E-2</v>
          </cell>
          <cell r="J21">
            <v>0.1121713316369805</v>
          </cell>
          <cell r="K21">
            <v>8.6042785788332868E-2</v>
          </cell>
          <cell r="L21">
            <v>8.5430213928941665E-2</v>
          </cell>
          <cell r="M21">
            <v>5.8312128922815946E-2</v>
          </cell>
          <cell r="N21">
            <v>5.1456036188860618E-2</v>
          </cell>
          <cell r="O21">
            <v>1</v>
          </cell>
          <cell r="R21" t="str">
            <v>312</v>
          </cell>
          <cell r="S21" t="str">
            <v>NUCLEAR MEDICINE</v>
          </cell>
          <cell r="T21" t="str">
            <v>Colin Gibson</v>
          </cell>
        </row>
        <row r="22">
          <cell r="B22" t="str">
            <v>JAN</v>
          </cell>
          <cell r="C22">
            <v>1</v>
          </cell>
          <cell r="O22">
            <v>1</v>
          </cell>
          <cell r="R22" t="str">
            <v>315</v>
          </cell>
          <cell r="S22" t="str">
            <v>RADIATION ONCOLOGY</v>
          </cell>
          <cell r="T22" t="str">
            <v>Jean Mc Lellan</v>
          </cell>
        </row>
        <row r="23">
          <cell r="O23">
            <v>0</v>
          </cell>
          <cell r="R23" t="str">
            <v>320</v>
          </cell>
          <cell r="S23" t="str">
            <v>LABORATORY ADMINISTRATION</v>
          </cell>
          <cell r="T23" t="str">
            <v>Dr David Spence</v>
          </cell>
        </row>
        <row r="24">
          <cell r="O24">
            <v>0</v>
          </cell>
          <cell r="R24" t="str">
            <v>321</v>
          </cell>
          <cell r="S24" t="str">
            <v>BLOOD BANK</v>
          </cell>
          <cell r="T24" t="str">
            <v>Dr David Spence</v>
          </cell>
        </row>
        <row r="25">
          <cell r="O25">
            <v>0</v>
          </cell>
          <cell r="R25" t="str">
            <v>322</v>
          </cell>
          <cell r="S25" t="str">
            <v>HEMATOLOGY</v>
          </cell>
          <cell r="T25" t="str">
            <v>Dr David Spence</v>
          </cell>
        </row>
        <row r="26">
          <cell r="O26">
            <v>0</v>
          </cell>
          <cell r="R26" t="str">
            <v>323</v>
          </cell>
          <cell r="S26" t="str">
            <v>CHEMISTRY</v>
          </cell>
          <cell r="T26" t="str">
            <v>Dr David Spence</v>
          </cell>
        </row>
        <row r="27">
          <cell r="O27">
            <v>0</v>
          </cell>
          <cell r="R27" t="str">
            <v>324</v>
          </cell>
          <cell r="S27" t="str">
            <v>MICROBIOLOGY</v>
          </cell>
          <cell r="T27" t="str">
            <v>Dr David Spence</v>
          </cell>
        </row>
        <row r="28">
          <cell r="O28">
            <v>0</v>
          </cell>
          <cell r="R28" t="str">
            <v>340</v>
          </cell>
          <cell r="S28" t="str">
            <v>NON-INVASIVE CARDIOLOGY</v>
          </cell>
          <cell r="T28" t="str">
            <v>Grahame Johnstone</v>
          </cell>
        </row>
        <row r="29">
          <cell r="O29">
            <v>0</v>
          </cell>
          <cell r="R29" t="str">
            <v>355</v>
          </cell>
          <cell r="S29" t="str">
            <v>DENTAL SURGERY</v>
          </cell>
          <cell r="T29" t="str">
            <v>Shona Chaib</v>
          </cell>
        </row>
        <row r="30">
          <cell r="O30">
            <v>0</v>
          </cell>
          <cell r="R30" t="str">
            <v>400</v>
          </cell>
          <cell r="S30" t="str">
            <v>HOUSEKEEPING</v>
          </cell>
          <cell r="T30" t="str">
            <v>Vicki Mc Allister</v>
          </cell>
        </row>
        <row r="31">
          <cell r="O31">
            <v>0</v>
          </cell>
          <cell r="R31" t="str">
            <v>403</v>
          </cell>
          <cell r="S31" t="str">
            <v>SECURITY</v>
          </cell>
          <cell r="T31" t="str">
            <v>Alex Macleod</v>
          </cell>
        </row>
        <row r="32">
          <cell r="R32" t="str">
            <v>410</v>
          </cell>
          <cell r="S32" t="str">
            <v>CATERING</v>
          </cell>
          <cell r="T32" t="str">
            <v>Elizabeth White</v>
          </cell>
        </row>
        <row r="33">
          <cell r="R33" t="str">
            <v>420</v>
          </cell>
          <cell r="S33" t="str">
            <v>TRAVEL OFFICE/GROUND TRANSPORT</v>
          </cell>
          <cell r="T33" t="str">
            <v>Ian Mc Adam</v>
          </cell>
        </row>
        <row r="34">
          <cell r="R34" t="str">
            <v>431</v>
          </cell>
          <cell r="S34" t="str">
            <v>ADMITTING</v>
          </cell>
          <cell r="T34" t="str">
            <v>Ian Mc Adam</v>
          </cell>
        </row>
        <row r="35">
          <cell r="R35" t="str">
            <v>432</v>
          </cell>
          <cell r="S35" t="str">
            <v>RELIGIOUS/CULTURAL OFFICE</v>
          </cell>
          <cell r="T35" t="str">
            <v>Ian Mc Adam</v>
          </cell>
        </row>
        <row r="36">
          <cell r="R36" t="str">
            <v>440</v>
          </cell>
          <cell r="S36" t="str">
            <v>CENTRAL STERILE SUPPLY</v>
          </cell>
          <cell r="T36" t="str">
            <v>Barbara CAsey</v>
          </cell>
        </row>
        <row r="37">
          <cell r="R37" t="str">
            <v>450</v>
          </cell>
          <cell r="S37" t="str">
            <v>BIO-MEDICAL ENGINEERING</v>
          </cell>
          <cell r="T37" t="str">
            <v>Alan Nixon</v>
          </cell>
        </row>
        <row r="38">
          <cell r="R38" t="str">
            <v>451</v>
          </cell>
          <cell r="S38" t="str">
            <v>MAINTENANCE ENGINEERING</v>
          </cell>
          <cell r="T38" t="str">
            <v>Alex Macleod</v>
          </cell>
        </row>
        <row r="39">
          <cell r="R39" t="str">
            <v>460</v>
          </cell>
          <cell r="S39" t="str">
            <v>MATERIALS MANAGEMENT</v>
          </cell>
          <cell r="T39" t="str">
            <v>Alistair Douglas</v>
          </cell>
        </row>
        <row r="40">
          <cell r="R40" t="str">
            <v>580</v>
          </cell>
          <cell r="S40" t="str">
            <v>MED -  ADMINISTRATION</v>
          </cell>
          <cell r="T40" t="str">
            <v>Dr Pradeep Ramaya</v>
          </cell>
        </row>
        <row r="41">
          <cell r="R41" t="str">
            <v>581</v>
          </cell>
          <cell r="S41" t="str">
            <v>MED -  MEDICAL (FTE MD)</v>
          </cell>
          <cell r="T41" t="str">
            <v>Dr Pradeep Ramaya</v>
          </cell>
        </row>
        <row r="42">
          <cell r="R42" t="str">
            <v>582</v>
          </cell>
          <cell r="S42" t="str">
            <v>MED -  MEDICAL (PT MD)</v>
          </cell>
          <cell r="T42" t="str">
            <v>Dr Pradeep Ramaya</v>
          </cell>
        </row>
        <row r="43">
          <cell r="R43" t="str">
            <v>700</v>
          </cell>
          <cell r="S43" t="str">
            <v>MKTG-HQ COORDINATION &amp; SUPPORT</v>
          </cell>
          <cell r="T43" t="str">
            <v>Alan Rogers</v>
          </cell>
        </row>
        <row r="44">
          <cell r="R44" t="str">
            <v>760</v>
          </cell>
          <cell r="S44" t="str">
            <v>MKTG - UAE</v>
          </cell>
          <cell r="T44" t="str">
            <v>Alan Rogers</v>
          </cell>
        </row>
        <row r="45">
          <cell r="R45" t="str">
            <v>800</v>
          </cell>
          <cell r="S45" t="str">
            <v>IS - OPERATIONS</v>
          </cell>
          <cell r="T45" t="str">
            <v>Angus Bruce</v>
          </cell>
        </row>
        <row r="46">
          <cell r="R46" t="str">
            <v>810</v>
          </cell>
          <cell r="S46" t="str">
            <v>FINANCE</v>
          </cell>
          <cell r="T46" t="str">
            <v>Michael Hewgill</v>
          </cell>
        </row>
        <row r="47">
          <cell r="R47" t="str">
            <v>820</v>
          </cell>
          <cell r="S47" t="str">
            <v>HUMAN RESOURCES</v>
          </cell>
          <cell r="T47" t="str">
            <v>Lindsey Ferries</v>
          </cell>
        </row>
        <row r="48">
          <cell r="R48" t="str">
            <v>825</v>
          </cell>
          <cell r="S48" t="str">
            <v>EMPLOYEE HEALTH</v>
          </cell>
          <cell r="T48" t="str">
            <v>Lindsey Ferries</v>
          </cell>
        </row>
        <row r="49">
          <cell r="R49" t="str">
            <v>840</v>
          </cell>
          <cell r="S49" t="str">
            <v>EXECUTIVE MANAGEMENT</v>
          </cell>
          <cell r="T49" t="str">
            <v>Tony Leahy</v>
          </cell>
        </row>
        <row r="50">
          <cell r="R50" t="str">
            <v>852</v>
          </cell>
          <cell r="S50" t="str">
            <v>ORG. DEVELOPMENT &amp; QUALITY</v>
          </cell>
          <cell r="T50" t="str">
            <v>Theresa Harris</v>
          </cell>
        </row>
        <row r="51">
          <cell r="R51" t="str">
            <v>860</v>
          </cell>
          <cell r="S51" t="str">
            <v>PATIENT SERVICES ADMIN.</v>
          </cell>
          <cell r="T51" t="str">
            <v>Shona Chaib</v>
          </cell>
        </row>
        <row r="52">
          <cell r="R52" t="str">
            <v>890</v>
          </cell>
          <cell r="S52" t="str">
            <v>CORPORATE AFFAIRS</v>
          </cell>
          <cell r="T52" t="str">
            <v>Shona Chaib</v>
          </cell>
        </row>
        <row r="53">
          <cell r="R53" t="str">
            <v>895</v>
          </cell>
          <cell r="S53" t="str">
            <v>HOTEL RECHARGES</v>
          </cell>
        </row>
        <row r="54">
          <cell r="R54" t="str">
            <v>900</v>
          </cell>
          <cell r="S54" t="str">
            <v>INCOME &amp; EXPENSE</v>
          </cell>
        </row>
        <row r="55">
          <cell r="R55" t="str">
            <v>905</v>
          </cell>
          <cell r="S55" t="str">
            <v>CROWN PRINCE COURT</v>
          </cell>
        </row>
        <row r="56">
          <cell r="R56" t="str">
            <v>910</v>
          </cell>
          <cell r="S56" t="str">
            <v>ADIC</v>
          </cell>
        </row>
        <row r="57">
          <cell r="R57" t="str">
            <v>910</v>
          </cell>
          <cell r="S57" t="str">
            <v>ADIC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OSMETIC"/>
      <sheetName val="OPD CON"/>
      <sheetName val="OPD ASSES"/>
      <sheetName val="OPD TREAT"/>
      <sheetName val="OPTHAMOLOGY"/>
      <sheetName val="ORTHOPAEDIC"/>
      <sheetName val="PHLEBOTOMY"/>
      <sheetName val="REHAB"/>
      <sheetName val="ARTHROPLASTY"/>
      <sheetName val="CARD"/>
      <sheetName val="DENTAL"/>
      <sheetName val="DERM"/>
      <sheetName val="MINOR PROC"/>
      <sheetName val="Procedures"/>
      <sheetName val="Sheet1"/>
      <sheetName val="MinorProcRoo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AL_SUM"/>
      <sheetName val="HOSP"/>
      <sheetName val="HTL"/>
      <sheetName val="SAL_BY_GL"/>
      <sheetName val="SAL_ADJ"/>
      <sheetName val="VARIAB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0">
          <cell r="A10">
            <v>0.10199999999999999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recept"/>
      <sheetName val="SUMMARY (2)"/>
      <sheetName val="SUMMARY"/>
      <sheetName val="admits99"/>
      <sheetName val="MASTER"/>
      <sheetName val="THEATRE (2)"/>
      <sheetName val="THEATRE"/>
      <sheetName val="THEATREstaff"/>
      <sheetName val="paedicu2"/>
      <sheetName val="paedstaff2"/>
      <sheetName val="PAEDMIX"/>
      <sheetName val="cos"/>
      <sheetName val="EAST"/>
      <sheetName val="HDUstaff"/>
      <sheetName val="WEST STAFF"/>
      <sheetName val="onc"/>
      <sheetName val="icu"/>
      <sheetName val="IC&amp;HD_Units"/>
      <sheetName val="hdu"/>
      <sheetName val="EAstaff"/>
      <sheetName val="PAEDICU"/>
      <sheetName val="PAED. MODEL - 3C"/>
      <sheetName val="PAEDSTAFF"/>
      <sheetName val="OPD STAFF"/>
      <sheetName val="opdstaf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cos 2001 - 181201"/>
      <sheetName val="Sheet1 (4)"/>
      <sheetName val="cf 2001"/>
      <sheetName val="Sheet4"/>
      <sheetName val="Sheet3"/>
      <sheetName val="Sheet9"/>
      <sheetName val="Sheet2"/>
      <sheetName val="Sheet7"/>
      <sheetName val="Sheet6"/>
      <sheetName val="Sheet10"/>
      <sheetName val="Sheet8"/>
      <sheetName val="Sheet1"/>
      <sheetName val="Sheet1 (3)"/>
      <sheetName val="Sheet1 (2)"/>
      <sheetName val="ac's used"/>
      <sheetName val="ac's not in u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7"/>
  <sheetViews>
    <sheetView tabSelected="1" zoomScale="75" zoomScaleNormal="75" workbookViewId="0">
      <pane ySplit="1" topLeftCell="A2" activePane="bottomLeft" state="frozenSplit"/>
      <selection activeCell="B7" sqref="B7"/>
      <selection pane="bottomLeft" activeCell="B40" sqref="B40"/>
    </sheetView>
  </sheetViews>
  <sheetFormatPr defaultRowHeight="12.75"/>
  <cols>
    <col min="1" max="1" width="37.140625" customWidth="1"/>
    <col min="2" max="2" width="15.42578125" customWidth="1"/>
    <col min="3" max="4" width="12.7109375" customWidth="1"/>
    <col min="5" max="5" width="12.5703125" customWidth="1"/>
    <col min="6" max="6" width="2.7109375" customWidth="1"/>
    <col min="7" max="7" width="15" customWidth="1"/>
    <col min="8" max="8" width="15.140625" customWidth="1"/>
    <col min="9" max="9" width="14.28515625" customWidth="1"/>
    <col min="10" max="10" width="12.5703125" customWidth="1"/>
    <col min="11" max="11" width="1.28515625" customWidth="1"/>
    <col min="12" max="12" width="20.5703125" customWidth="1"/>
    <col min="13" max="13" width="12.5703125" hidden="1" customWidth="1"/>
    <col min="14" max="14" width="0.42578125" customWidth="1"/>
    <col min="15" max="15" width="12.5703125" customWidth="1"/>
  </cols>
  <sheetData>
    <row r="1" spans="1:16" ht="15.75">
      <c r="A1" s="76"/>
      <c r="B1" s="145">
        <v>43435</v>
      </c>
      <c r="C1" s="146"/>
      <c r="D1" s="146"/>
      <c r="E1" s="147"/>
      <c r="F1" s="76"/>
      <c r="G1" s="148" t="s">
        <v>19</v>
      </c>
      <c r="H1" s="149"/>
      <c r="I1" s="149"/>
      <c r="J1" s="150"/>
      <c r="K1" s="76"/>
      <c r="L1" s="153" t="s">
        <v>56</v>
      </c>
      <c r="M1" s="154"/>
      <c r="N1" s="155"/>
      <c r="O1" s="2"/>
      <c r="P1" s="2"/>
    </row>
    <row r="2" spans="1:16" ht="18">
      <c r="A2" s="77" t="s">
        <v>20</v>
      </c>
      <c r="B2" s="78"/>
      <c r="C2" s="78"/>
      <c r="D2" s="78"/>
      <c r="E2" s="67"/>
      <c r="F2" s="79"/>
      <c r="G2" s="67"/>
      <c r="H2" s="67"/>
      <c r="I2" s="67"/>
      <c r="J2" s="67"/>
      <c r="K2" s="79"/>
      <c r="L2" s="80"/>
      <c r="M2" s="81"/>
      <c r="N2" s="81"/>
      <c r="O2" s="72"/>
      <c r="P2" s="2"/>
    </row>
    <row r="3" spans="1:16" ht="18">
      <c r="A3" s="82"/>
      <c r="B3" s="83" t="s">
        <v>15</v>
      </c>
      <c r="C3" s="84" t="s">
        <v>41</v>
      </c>
      <c r="D3" s="84" t="s">
        <v>16</v>
      </c>
      <c r="E3" s="85" t="s">
        <v>21</v>
      </c>
      <c r="F3" s="86"/>
      <c r="G3" s="83" t="s">
        <v>15</v>
      </c>
      <c r="H3" s="84" t="s">
        <v>41</v>
      </c>
      <c r="I3" s="84" t="s">
        <v>16</v>
      </c>
      <c r="J3" s="85" t="s">
        <v>21</v>
      </c>
      <c r="K3" s="86"/>
      <c r="L3" s="87" t="s">
        <v>40</v>
      </c>
      <c r="M3" s="88" t="s">
        <v>22</v>
      </c>
      <c r="N3" s="89"/>
      <c r="O3" s="72"/>
      <c r="P3" s="2"/>
    </row>
    <row r="4" spans="1:16" ht="18">
      <c r="A4" s="79"/>
      <c r="B4" s="67"/>
      <c r="C4" s="67"/>
      <c r="D4" s="90"/>
      <c r="E4" s="78"/>
      <c r="F4" s="77"/>
      <c r="G4" s="67"/>
      <c r="H4" s="67"/>
      <c r="I4" s="67"/>
      <c r="J4" s="67"/>
      <c r="K4" s="79"/>
      <c r="L4" s="80"/>
      <c r="M4" s="89"/>
      <c r="N4" s="91"/>
      <c r="O4" s="72"/>
      <c r="P4" s="2"/>
    </row>
    <row r="5" spans="1:16" ht="18">
      <c r="A5" s="92" t="s">
        <v>17</v>
      </c>
      <c r="B5" s="139" t="s">
        <v>23</v>
      </c>
      <c r="C5" s="140"/>
      <c r="D5" s="140"/>
      <c r="E5" s="93"/>
      <c r="F5" s="92"/>
      <c r="G5" s="140" t="s">
        <v>23</v>
      </c>
      <c r="H5" s="140"/>
      <c r="I5" s="140"/>
      <c r="J5" s="94"/>
      <c r="K5" s="95"/>
      <c r="L5" s="151" t="s">
        <v>24</v>
      </c>
      <c r="M5" s="152"/>
      <c r="N5" s="89"/>
      <c r="O5" s="73"/>
      <c r="P5" s="2"/>
    </row>
    <row r="6" spans="1:16" ht="18">
      <c r="A6" s="96"/>
      <c r="B6" s="139"/>
      <c r="C6" s="140"/>
      <c r="D6" s="140"/>
      <c r="E6" s="78"/>
      <c r="F6" s="77"/>
      <c r="G6" s="139"/>
      <c r="H6" s="140"/>
      <c r="I6" s="140"/>
      <c r="J6" s="67"/>
      <c r="K6" s="79"/>
      <c r="L6" s="97"/>
      <c r="M6" s="98"/>
      <c r="N6" s="55"/>
      <c r="O6" s="73"/>
      <c r="P6" s="2"/>
    </row>
    <row r="7" spans="1:16" ht="18">
      <c r="A7" s="92" t="s">
        <v>1</v>
      </c>
      <c r="B7" s="99">
        <v>289.17</v>
      </c>
      <c r="C7" s="100">
        <v>290</v>
      </c>
      <c r="D7" s="101">
        <v>-0.82999999999998408</v>
      </c>
      <c r="E7" s="102">
        <v>-2.8620689655171863E-3</v>
      </c>
      <c r="F7" s="103"/>
      <c r="G7" s="104">
        <v>3078.67</v>
      </c>
      <c r="H7" s="100">
        <v>2846</v>
      </c>
      <c r="I7" s="101">
        <v>232.67000000000007</v>
      </c>
      <c r="J7" s="102">
        <v>8.1753338018271282E-2</v>
      </c>
      <c r="K7" s="105"/>
      <c r="L7" s="106">
        <v>3803</v>
      </c>
      <c r="M7" s="107">
        <v>-1408</v>
      </c>
      <c r="N7" s="55"/>
      <c r="O7" s="73"/>
      <c r="P7" s="2"/>
    </row>
    <row r="8" spans="1:16" ht="18">
      <c r="A8" s="92" t="s">
        <v>54</v>
      </c>
      <c r="B8" s="99">
        <v>32.67</v>
      </c>
      <c r="C8" s="101">
        <v>40</v>
      </c>
      <c r="D8" s="101">
        <v>-7.3299999999999983</v>
      </c>
      <c r="E8" s="102">
        <v>-0.18324999999999997</v>
      </c>
      <c r="F8" s="103"/>
      <c r="G8" s="99">
        <v>447</v>
      </c>
      <c r="H8" s="101">
        <v>412</v>
      </c>
      <c r="I8" s="101">
        <v>35</v>
      </c>
      <c r="J8" s="102">
        <v>8.4951456310679616E-2</v>
      </c>
      <c r="K8" s="105"/>
      <c r="L8" s="108">
        <v>550</v>
      </c>
      <c r="M8" s="107"/>
      <c r="N8" s="55"/>
      <c r="O8" s="74"/>
      <c r="P8" s="2"/>
    </row>
    <row r="9" spans="1:16" ht="18">
      <c r="A9" s="92" t="s">
        <v>50</v>
      </c>
      <c r="B9" s="99">
        <v>87</v>
      </c>
      <c r="C9" s="101">
        <v>41</v>
      </c>
      <c r="D9" s="101">
        <v>46</v>
      </c>
      <c r="E9" s="102">
        <v>1.1219512195121952</v>
      </c>
      <c r="F9" s="103"/>
      <c r="G9" s="99">
        <v>545.5</v>
      </c>
      <c r="H9" s="101">
        <v>510</v>
      </c>
      <c r="I9" s="101">
        <v>35.5</v>
      </c>
      <c r="J9" s="102">
        <v>6.9607843137254904E-2</v>
      </c>
      <c r="K9" s="105"/>
      <c r="L9" s="108">
        <v>681</v>
      </c>
      <c r="M9" s="107">
        <v>-3277</v>
      </c>
      <c r="N9" s="55"/>
      <c r="O9" s="73"/>
      <c r="P9" s="2"/>
    </row>
    <row r="10" spans="1:16" ht="18">
      <c r="A10" s="92" t="s">
        <v>48</v>
      </c>
      <c r="B10" s="99">
        <v>29</v>
      </c>
      <c r="C10" s="101">
        <v>53</v>
      </c>
      <c r="D10" s="101">
        <v>-24</v>
      </c>
      <c r="E10" s="102">
        <v>-0.45283018867924529</v>
      </c>
      <c r="F10" s="103"/>
      <c r="G10" s="99">
        <v>503.75</v>
      </c>
      <c r="H10" s="101">
        <v>653</v>
      </c>
      <c r="I10" s="101">
        <v>-149.25</v>
      </c>
      <c r="J10" s="102">
        <v>-0.22856049004594181</v>
      </c>
      <c r="K10" s="105"/>
      <c r="L10" s="108">
        <v>875</v>
      </c>
      <c r="M10" s="107"/>
      <c r="N10" s="55"/>
      <c r="O10" s="73"/>
      <c r="P10" s="2"/>
    </row>
    <row r="11" spans="1:16" ht="18">
      <c r="A11" s="92" t="s">
        <v>55</v>
      </c>
      <c r="B11" s="99">
        <v>7</v>
      </c>
      <c r="C11" s="101">
        <v>15</v>
      </c>
      <c r="D11" s="101">
        <v>-8</v>
      </c>
      <c r="E11" s="102">
        <v>-0.53333333333333333</v>
      </c>
      <c r="F11" s="103"/>
      <c r="G11" s="99">
        <v>105.5</v>
      </c>
      <c r="H11" s="101">
        <v>223</v>
      </c>
      <c r="I11" s="101">
        <v>-117.5</v>
      </c>
      <c r="J11" s="102">
        <v>-0.52690582959641252</v>
      </c>
      <c r="K11" s="105"/>
      <c r="L11" s="108">
        <v>300</v>
      </c>
      <c r="M11" s="107"/>
      <c r="N11" s="55"/>
      <c r="O11" s="73"/>
      <c r="P11" s="2"/>
    </row>
    <row r="12" spans="1:16" ht="18">
      <c r="A12" s="92" t="s">
        <v>53</v>
      </c>
      <c r="B12" s="99">
        <v>0</v>
      </c>
      <c r="C12" s="101">
        <v>0</v>
      </c>
      <c r="D12" s="101">
        <v>0</v>
      </c>
      <c r="E12" s="102" t="s">
        <v>57</v>
      </c>
      <c r="F12" s="103"/>
      <c r="G12" s="99">
        <v>9</v>
      </c>
      <c r="H12" s="101">
        <v>0</v>
      </c>
      <c r="I12" s="101">
        <v>9</v>
      </c>
      <c r="J12" s="102" t="s">
        <v>57</v>
      </c>
      <c r="K12" s="105"/>
      <c r="L12" s="108">
        <v>0</v>
      </c>
      <c r="M12" s="107"/>
      <c r="N12" s="55"/>
      <c r="O12" s="73"/>
      <c r="P12" s="2"/>
    </row>
    <row r="13" spans="1:16" ht="18">
      <c r="A13" s="92" t="s">
        <v>2</v>
      </c>
      <c r="B13" s="99">
        <v>79</v>
      </c>
      <c r="C13" s="101">
        <v>65</v>
      </c>
      <c r="D13" s="101">
        <v>14</v>
      </c>
      <c r="E13" s="102">
        <v>0.2153846153846154</v>
      </c>
      <c r="F13" s="103"/>
      <c r="G13" s="99">
        <v>648</v>
      </c>
      <c r="H13" s="101">
        <v>652</v>
      </c>
      <c r="I13" s="101">
        <v>-4</v>
      </c>
      <c r="J13" s="102">
        <v>-6.1349693251533744E-3</v>
      </c>
      <c r="K13" s="105"/>
      <c r="L13" s="108">
        <v>880</v>
      </c>
      <c r="M13" s="107"/>
      <c r="N13" s="55"/>
      <c r="O13" s="73"/>
      <c r="P13" s="2"/>
    </row>
    <row r="14" spans="1:16" ht="18" hidden="1">
      <c r="A14" s="92" t="s">
        <v>47</v>
      </c>
      <c r="B14" s="99">
        <v>0</v>
      </c>
      <c r="C14" s="101">
        <v>0</v>
      </c>
      <c r="D14" s="101">
        <v>0</v>
      </c>
      <c r="E14" s="102" t="s">
        <v>57</v>
      </c>
      <c r="F14" s="103"/>
      <c r="G14" s="99">
        <v>0</v>
      </c>
      <c r="H14" s="101">
        <v>0</v>
      </c>
      <c r="I14" s="101">
        <v>0</v>
      </c>
      <c r="J14" s="102" t="s">
        <v>57</v>
      </c>
      <c r="K14" s="105"/>
      <c r="L14" s="108">
        <v>0</v>
      </c>
      <c r="M14" s="107"/>
      <c r="N14" s="55"/>
      <c r="O14" s="73"/>
      <c r="P14" s="2"/>
    </row>
    <row r="15" spans="1:16" ht="18" hidden="1">
      <c r="A15" s="92" t="s">
        <v>51</v>
      </c>
      <c r="B15" s="99">
        <v>0</v>
      </c>
      <c r="C15" s="101">
        <v>0</v>
      </c>
      <c r="D15" s="101">
        <v>0</v>
      </c>
      <c r="E15" s="102" t="s">
        <v>57</v>
      </c>
      <c r="F15" s="103"/>
      <c r="G15" s="109">
        <v>0</v>
      </c>
      <c r="H15" s="101">
        <v>0</v>
      </c>
      <c r="I15" s="101">
        <v>0</v>
      </c>
      <c r="J15" s="102" t="s">
        <v>57</v>
      </c>
      <c r="K15" s="105"/>
      <c r="L15" s="108">
        <v>0</v>
      </c>
      <c r="M15" s="107"/>
      <c r="N15" s="55"/>
      <c r="O15" s="73"/>
      <c r="P15" s="2"/>
    </row>
    <row r="16" spans="1:16" ht="18">
      <c r="A16" s="92" t="s">
        <v>5</v>
      </c>
      <c r="B16" s="99">
        <v>584</v>
      </c>
      <c r="C16" s="101">
        <v>600</v>
      </c>
      <c r="D16" s="101">
        <v>-16</v>
      </c>
      <c r="E16" s="102">
        <v>-2.6666666666666668E-2</v>
      </c>
      <c r="F16" s="103"/>
      <c r="G16" s="99">
        <v>5584</v>
      </c>
      <c r="H16" s="101">
        <v>5734</v>
      </c>
      <c r="I16" s="101">
        <v>-150</v>
      </c>
      <c r="J16" s="102">
        <v>-2.6159748866410884E-2</v>
      </c>
      <c r="K16" s="105"/>
      <c r="L16" s="108">
        <v>7650</v>
      </c>
      <c r="M16" s="107"/>
      <c r="N16" s="55"/>
      <c r="O16" s="73"/>
      <c r="P16" s="2"/>
    </row>
    <row r="17" spans="1:16" ht="18">
      <c r="A17" s="92" t="s">
        <v>6</v>
      </c>
      <c r="B17" s="99">
        <v>236</v>
      </c>
      <c r="C17" s="101">
        <v>120</v>
      </c>
      <c r="D17" s="101">
        <v>116</v>
      </c>
      <c r="E17" s="102">
        <v>0.96666666666666667</v>
      </c>
      <c r="F17" s="103"/>
      <c r="G17" s="99">
        <v>2002</v>
      </c>
      <c r="H17" s="101">
        <v>1379</v>
      </c>
      <c r="I17" s="101">
        <v>623</v>
      </c>
      <c r="J17" s="102">
        <v>0.45177664974619292</v>
      </c>
      <c r="K17" s="105"/>
      <c r="L17" s="108">
        <v>1850</v>
      </c>
      <c r="M17" s="107"/>
      <c r="N17" s="55"/>
      <c r="O17" s="73"/>
      <c r="P17" s="2"/>
    </row>
    <row r="18" spans="1:16" ht="18">
      <c r="A18" s="92"/>
      <c r="B18" s="109"/>
      <c r="C18" s="101"/>
      <c r="D18" s="101"/>
      <c r="E18" s="102"/>
      <c r="F18" s="103"/>
      <c r="G18" s="109"/>
      <c r="H18" s="101"/>
      <c r="I18" s="101"/>
      <c r="J18" s="102"/>
      <c r="K18" s="64"/>
      <c r="L18" s="108"/>
      <c r="M18" s="107">
        <v>0</v>
      </c>
      <c r="N18" s="55"/>
      <c r="O18" s="73"/>
      <c r="P18" s="2"/>
    </row>
    <row r="19" spans="1:16" ht="18">
      <c r="A19" s="5" t="s">
        <v>14</v>
      </c>
      <c r="B19" s="52">
        <v>1343.8400000000001</v>
      </c>
      <c r="C19" s="52">
        <v>1224</v>
      </c>
      <c r="D19" s="6">
        <v>119.84000000000015</v>
      </c>
      <c r="E19" s="7">
        <v>9.7908496732026257E-2</v>
      </c>
      <c r="F19" s="8"/>
      <c r="G19" s="52">
        <v>12923.42</v>
      </c>
      <c r="H19" s="52">
        <v>12409</v>
      </c>
      <c r="I19" s="6">
        <v>514.42000000000007</v>
      </c>
      <c r="J19" s="7">
        <v>4.1455395277621085E-2</v>
      </c>
      <c r="K19" s="9"/>
      <c r="L19" s="52">
        <v>16589</v>
      </c>
      <c r="M19" s="107">
        <v>-443</v>
      </c>
      <c r="N19" s="55"/>
      <c r="O19" s="72"/>
      <c r="P19" s="2"/>
    </row>
    <row r="20" spans="1:16" ht="18">
      <c r="A20" s="110"/>
      <c r="B20" s="111"/>
      <c r="C20" s="100"/>
      <c r="D20" s="112"/>
      <c r="E20" s="113"/>
      <c r="F20" s="114"/>
      <c r="G20" s="99"/>
      <c r="H20" s="100"/>
      <c r="I20" s="112"/>
      <c r="J20" s="113"/>
      <c r="K20" s="114"/>
      <c r="L20" s="106"/>
      <c r="M20" s="107">
        <v>-1708</v>
      </c>
      <c r="N20" s="55"/>
      <c r="O20" s="72"/>
      <c r="P20" s="2"/>
    </row>
    <row r="21" spans="1:16" ht="18">
      <c r="A21" s="92" t="s">
        <v>13</v>
      </c>
      <c r="B21" s="99">
        <v>2366</v>
      </c>
      <c r="C21" s="101">
        <v>2391</v>
      </c>
      <c r="D21" s="101">
        <v>-25</v>
      </c>
      <c r="E21" s="115">
        <v>-1.0455876202425763E-2</v>
      </c>
      <c r="F21" s="103"/>
      <c r="G21" s="109">
        <v>26040</v>
      </c>
      <c r="H21" s="101">
        <v>24040</v>
      </c>
      <c r="I21" s="101">
        <v>2000</v>
      </c>
      <c r="J21" s="115">
        <v>8.3194675540765387E-2</v>
      </c>
      <c r="K21" s="105"/>
      <c r="L21" s="108">
        <v>31830</v>
      </c>
      <c r="M21" s="107">
        <v>0</v>
      </c>
      <c r="N21" s="55"/>
      <c r="O21" s="72"/>
      <c r="P21" s="2"/>
    </row>
    <row r="22" spans="1:16" ht="18">
      <c r="A22" s="116"/>
      <c r="B22" s="117"/>
      <c r="C22" s="118"/>
      <c r="D22" s="118"/>
      <c r="E22" s="119"/>
      <c r="F22" s="120"/>
      <c r="G22" s="121"/>
      <c r="H22" s="118"/>
      <c r="I22" s="118"/>
      <c r="J22" s="119"/>
      <c r="K22" s="120"/>
      <c r="L22" s="121"/>
      <c r="M22" s="107">
        <v>-853</v>
      </c>
      <c r="N22" s="55"/>
      <c r="O22" s="72"/>
      <c r="P22" s="2"/>
    </row>
    <row r="23" spans="1:16" ht="18">
      <c r="A23" s="5" t="s">
        <v>49</v>
      </c>
      <c r="B23" s="53">
        <v>3709.84</v>
      </c>
      <c r="C23" s="53">
        <v>3615</v>
      </c>
      <c r="D23" s="6">
        <v>94.840000000000146</v>
      </c>
      <c r="E23" s="7">
        <v>2.6235131396957163E-2</v>
      </c>
      <c r="F23" s="13"/>
      <c r="G23" s="53">
        <v>38963.42</v>
      </c>
      <c r="H23" s="53">
        <v>36449</v>
      </c>
      <c r="I23" s="6">
        <v>2514.4199999999983</v>
      </c>
      <c r="J23" s="7">
        <v>6.898460863123812E-2</v>
      </c>
      <c r="K23" s="9"/>
      <c r="L23" s="12">
        <v>48419</v>
      </c>
      <c r="M23" s="107">
        <v>-960</v>
      </c>
      <c r="N23" s="55"/>
      <c r="O23" s="72"/>
      <c r="P23" s="2"/>
    </row>
    <row r="24" spans="1:16" ht="10.5" customHeight="1">
      <c r="A24" s="122"/>
      <c r="B24" s="123"/>
      <c r="C24" s="124"/>
      <c r="D24" s="124"/>
      <c r="E24" s="125"/>
      <c r="F24" s="126"/>
      <c r="G24" s="124"/>
      <c r="H24" s="124"/>
      <c r="I24" s="124"/>
      <c r="J24" s="125"/>
      <c r="K24" s="125"/>
      <c r="L24" s="124"/>
      <c r="M24" s="55"/>
      <c r="N24" s="55"/>
      <c r="O24" s="72"/>
      <c r="P24" s="2"/>
    </row>
    <row r="25" spans="1:16" ht="18">
      <c r="A25" s="92" t="s">
        <v>0</v>
      </c>
      <c r="B25" s="109">
        <v>94</v>
      </c>
      <c r="C25" s="101">
        <v>123.91666666666667</v>
      </c>
      <c r="D25" s="101">
        <v>-29.916666666666671</v>
      </c>
      <c r="E25" s="102">
        <v>-0.24142568930733022</v>
      </c>
      <c r="F25" s="103"/>
      <c r="G25" s="109">
        <v>1118</v>
      </c>
      <c r="H25" s="101">
        <v>1115.25</v>
      </c>
      <c r="I25" s="101">
        <v>2.75</v>
      </c>
      <c r="J25" s="102">
        <v>2.4658148397220356E-3</v>
      </c>
      <c r="K25" s="105"/>
      <c r="L25" s="108">
        <v>1487.0000000000002</v>
      </c>
      <c r="M25" s="55"/>
      <c r="N25" s="55"/>
      <c r="O25" s="72"/>
      <c r="P25" s="2"/>
    </row>
    <row r="26" spans="1:16" ht="18">
      <c r="A26" s="92" t="s">
        <v>42</v>
      </c>
      <c r="B26" s="109">
        <v>80</v>
      </c>
      <c r="C26" s="101">
        <v>110.75</v>
      </c>
      <c r="D26" s="101">
        <v>-30.75</v>
      </c>
      <c r="E26" s="102">
        <v>-0.27765237020316025</v>
      </c>
      <c r="F26" s="103"/>
      <c r="G26" s="109">
        <v>985</v>
      </c>
      <c r="H26" s="101">
        <v>996.75</v>
      </c>
      <c r="I26" s="101">
        <v>-11.75</v>
      </c>
      <c r="J26" s="102">
        <v>-1.1788312014045649E-2</v>
      </c>
      <c r="K26" s="105"/>
      <c r="L26" s="108">
        <v>1329</v>
      </c>
      <c r="M26" s="55"/>
      <c r="N26" s="55"/>
      <c r="O26" s="72"/>
      <c r="P26" s="2"/>
    </row>
    <row r="27" spans="1:16" ht="18">
      <c r="A27" s="92" t="s">
        <v>43</v>
      </c>
      <c r="B27" s="109">
        <v>2</v>
      </c>
      <c r="C27" s="101">
        <v>0.91666666666666663</v>
      </c>
      <c r="D27" s="101">
        <v>1.0833333333333335</v>
      </c>
      <c r="E27" s="102">
        <v>1.1818181818181821</v>
      </c>
      <c r="F27" s="103"/>
      <c r="G27" s="109">
        <v>8</v>
      </c>
      <c r="H27" s="101">
        <v>8.25</v>
      </c>
      <c r="I27" s="101">
        <v>-0.25</v>
      </c>
      <c r="J27" s="102">
        <v>-3.0303030303030304E-2</v>
      </c>
      <c r="K27" s="105"/>
      <c r="L27" s="108">
        <v>10.999999999999998</v>
      </c>
      <c r="M27" s="55"/>
      <c r="N27" s="55"/>
      <c r="O27" s="72"/>
      <c r="P27" s="2"/>
    </row>
    <row r="28" spans="1:16" ht="18">
      <c r="A28" s="92" t="s">
        <v>52</v>
      </c>
      <c r="B28" s="109">
        <v>39</v>
      </c>
      <c r="C28" s="101">
        <v>39.166666666666664</v>
      </c>
      <c r="D28" s="101">
        <v>-0.1666666666666643</v>
      </c>
      <c r="E28" s="102">
        <v>-4.2553191489361096E-3</v>
      </c>
      <c r="F28" s="103"/>
      <c r="G28" s="109">
        <v>383</v>
      </c>
      <c r="H28" s="101">
        <v>352.5</v>
      </c>
      <c r="I28" s="101">
        <v>30.5</v>
      </c>
      <c r="J28" s="102">
        <v>8.6524822695035461E-2</v>
      </c>
      <c r="K28" s="105"/>
      <c r="L28" s="108">
        <v>470.00000000000006</v>
      </c>
      <c r="M28" s="55"/>
      <c r="N28" s="55"/>
      <c r="O28" s="72"/>
      <c r="P28" s="2"/>
    </row>
    <row r="29" spans="1:16" ht="18">
      <c r="A29" s="92" t="s">
        <v>29</v>
      </c>
      <c r="B29" s="109">
        <v>225</v>
      </c>
      <c r="C29" s="101">
        <v>308.33333333333331</v>
      </c>
      <c r="D29" s="101">
        <v>-83.333333333333314</v>
      </c>
      <c r="E29" s="102">
        <v>-0.27027027027027023</v>
      </c>
      <c r="F29" s="103"/>
      <c r="G29" s="109">
        <v>2421</v>
      </c>
      <c r="H29" s="101">
        <v>2775</v>
      </c>
      <c r="I29" s="101">
        <v>-354</v>
      </c>
      <c r="J29" s="102">
        <v>-0.12756756756756757</v>
      </c>
      <c r="K29" s="105"/>
      <c r="L29" s="108">
        <v>3700.0000000000005</v>
      </c>
      <c r="M29" s="55"/>
      <c r="N29" s="55"/>
      <c r="O29" s="72"/>
      <c r="P29" s="2"/>
    </row>
    <row r="30" spans="1:16" ht="18">
      <c r="A30" s="92" t="s">
        <v>30</v>
      </c>
      <c r="B30" s="109">
        <v>248</v>
      </c>
      <c r="C30" s="101">
        <v>141.66666666666666</v>
      </c>
      <c r="D30" s="101">
        <v>106.33333333333334</v>
      </c>
      <c r="E30" s="102">
        <v>0.75058823529411778</v>
      </c>
      <c r="F30" s="103"/>
      <c r="G30" s="109">
        <v>2366</v>
      </c>
      <c r="H30" s="101">
        <v>1275</v>
      </c>
      <c r="I30" s="101">
        <v>1091</v>
      </c>
      <c r="J30" s="102">
        <v>0.85568627450980395</v>
      </c>
      <c r="K30" s="105"/>
      <c r="L30" s="108">
        <v>1700.0000000000002</v>
      </c>
      <c r="M30" s="55"/>
      <c r="N30" s="55"/>
      <c r="O30" s="72"/>
      <c r="P30" s="2"/>
    </row>
    <row r="31" spans="1:16" ht="18">
      <c r="A31" s="127" t="s">
        <v>44</v>
      </c>
      <c r="B31" s="128">
        <v>36</v>
      </c>
      <c r="C31" s="129">
        <v>50</v>
      </c>
      <c r="D31" s="101">
        <v>-14</v>
      </c>
      <c r="E31" s="102">
        <v>-0.28000000000000003</v>
      </c>
      <c r="F31" s="62"/>
      <c r="G31" s="128">
        <v>328</v>
      </c>
      <c r="H31" s="129">
        <v>450</v>
      </c>
      <c r="I31" s="101">
        <v>-122</v>
      </c>
      <c r="J31" s="102">
        <v>-0.27111111111111114</v>
      </c>
      <c r="K31" s="105"/>
      <c r="L31" s="130">
        <v>600</v>
      </c>
      <c r="M31" s="81"/>
      <c r="N31" s="81"/>
      <c r="O31" s="72"/>
      <c r="P31" s="2"/>
    </row>
    <row r="32" spans="1:16" ht="18">
      <c r="A32" s="127"/>
      <c r="B32" s="128"/>
      <c r="C32" s="129"/>
      <c r="D32" s="129"/>
      <c r="E32" s="131"/>
      <c r="F32" s="62"/>
      <c r="G32" s="128"/>
      <c r="H32" s="129"/>
      <c r="I32" s="129"/>
      <c r="J32" s="131"/>
      <c r="K32" s="105"/>
      <c r="L32" s="130"/>
      <c r="M32" s="81"/>
      <c r="N32" s="81"/>
      <c r="O32" s="72"/>
      <c r="P32" s="2"/>
    </row>
    <row r="33" spans="1:16" ht="18">
      <c r="A33" s="57" t="s">
        <v>45</v>
      </c>
      <c r="B33" s="58">
        <v>724</v>
      </c>
      <c r="C33" s="59">
        <v>774.74999999999989</v>
      </c>
      <c r="D33" s="60">
        <v>-50.749999999999886</v>
      </c>
      <c r="E33" s="61">
        <v>-6.5505001613423541E-2</v>
      </c>
      <c r="F33" s="62"/>
      <c r="G33" s="59">
        <v>7609</v>
      </c>
      <c r="H33" s="59">
        <v>6972.75</v>
      </c>
      <c r="I33" s="60">
        <v>636.25</v>
      </c>
      <c r="J33" s="63">
        <v>9.1248072855042842E-2</v>
      </c>
      <c r="K33" s="64"/>
      <c r="L33" s="59">
        <v>9297</v>
      </c>
      <c r="M33" s="81"/>
      <c r="N33" s="81"/>
      <c r="O33" s="72"/>
      <c r="P33" s="2"/>
    </row>
    <row r="34" spans="1:16" s="4" customFormat="1" ht="9" customHeight="1">
      <c r="A34" s="5"/>
      <c r="B34" s="53"/>
      <c r="C34" s="6"/>
      <c r="D34" s="6"/>
      <c r="E34" s="65"/>
      <c r="F34" s="66"/>
      <c r="G34" s="6"/>
      <c r="H34" s="6"/>
      <c r="I34" s="6"/>
      <c r="J34" s="56"/>
      <c r="K34" s="9"/>
      <c r="L34" s="12"/>
      <c r="M34" s="10"/>
      <c r="N34" s="11"/>
      <c r="O34" s="72"/>
      <c r="P34" s="67"/>
    </row>
    <row r="35" spans="1:16" ht="18">
      <c r="A35" s="68" t="s">
        <v>46</v>
      </c>
      <c r="B35" s="69">
        <v>4433.84</v>
      </c>
      <c r="C35" s="70">
        <v>4389.75</v>
      </c>
      <c r="D35" s="6">
        <v>44.090000000000146</v>
      </c>
      <c r="E35" s="65">
        <v>1.0043852155589759E-2</v>
      </c>
      <c r="F35" s="132"/>
      <c r="G35" s="70">
        <v>46572.42</v>
      </c>
      <c r="H35" s="70">
        <v>43421.75</v>
      </c>
      <c r="I35" s="6">
        <v>3150.6699999999983</v>
      </c>
      <c r="J35" s="56">
        <v>7.2559719495414121E-2</v>
      </c>
      <c r="K35" s="133"/>
      <c r="L35" s="71">
        <v>57716</v>
      </c>
      <c r="M35" s="134"/>
      <c r="N35" s="135"/>
      <c r="O35" s="72"/>
      <c r="P35" s="2"/>
    </row>
    <row r="36" spans="1:16" ht="18">
      <c r="A36" s="67"/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72"/>
      <c r="P36" s="2"/>
    </row>
    <row r="37" spans="1:16" ht="18">
      <c r="A37" s="72"/>
      <c r="B37" s="141"/>
      <c r="C37" s="141"/>
      <c r="D37" s="141"/>
      <c r="E37" s="141"/>
      <c r="F37" s="72"/>
      <c r="G37" s="142"/>
      <c r="H37" s="143"/>
      <c r="I37" s="143"/>
      <c r="J37" s="143"/>
      <c r="K37" s="72"/>
      <c r="L37" s="144"/>
      <c r="M37" s="144"/>
      <c r="N37" s="75"/>
      <c r="O37" s="72"/>
      <c r="P37" s="2"/>
    </row>
  </sheetData>
  <mergeCells count="11">
    <mergeCell ref="B1:E1"/>
    <mergeCell ref="G1:J1"/>
    <mergeCell ref="B5:D5"/>
    <mergeCell ref="G5:I5"/>
    <mergeCell ref="L5:M5"/>
    <mergeCell ref="L1:N1"/>
    <mergeCell ref="B6:D6"/>
    <mergeCell ref="G6:I6"/>
    <mergeCell ref="B37:E37"/>
    <mergeCell ref="G37:J37"/>
    <mergeCell ref="L37:M37"/>
  </mergeCells>
  <phoneticPr fontId="0" type="noConversion"/>
  <printOptions horizontalCentered="1"/>
  <pageMargins left="0.74803149606299213" right="0.74803149606299213" top="1.07" bottom="0.98425196850393704" header="0.35433070866141736" footer="0.51181102362204722"/>
  <pageSetup paperSize="9" scale="76" fitToHeight="5" orientation="landscape" r:id="rId1"/>
  <headerFooter alignWithMargins="0">
    <oddHeader xml:space="preserve">&amp;L&amp;"Arial,Bold"Appendix B&amp;C&amp;14GOLDEN JUBILEE NATIONAL HOSPITAL
Activity Analysis - Adjusted for Complexity&amp;10
</oddHeader>
    <oddFooter>&amp;L&amp;D &amp;T&amp;C
&amp;R Page &amp;P 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36"/>
  <sheetViews>
    <sheetView zoomScale="70" zoomScaleNormal="70" workbookViewId="0">
      <pane ySplit="1" topLeftCell="A2" activePane="bottomLeft" state="frozenSplit"/>
      <selection pane="bottomLeft" activeCell="L1" sqref="L1:N1"/>
    </sheetView>
  </sheetViews>
  <sheetFormatPr defaultRowHeight="12.75"/>
  <cols>
    <col min="1" max="1" width="38.7109375" customWidth="1"/>
    <col min="2" max="4" width="12.7109375" customWidth="1"/>
    <col min="5" max="5" width="12.5703125" customWidth="1"/>
    <col min="6" max="6" width="2.7109375" customWidth="1"/>
    <col min="7" max="10" width="12.5703125" customWidth="1"/>
    <col min="11" max="11" width="1.140625" customWidth="1"/>
    <col min="12" max="12" width="18.7109375" customWidth="1"/>
    <col min="13" max="13" width="0.42578125" customWidth="1"/>
    <col min="14" max="14" width="1.28515625" hidden="1" customWidth="1"/>
    <col min="15" max="15" width="12.5703125" customWidth="1"/>
  </cols>
  <sheetData>
    <row r="1" spans="1:23" ht="15.75">
      <c r="A1" s="76"/>
      <c r="B1" s="145">
        <v>43435</v>
      </c>
      <c r="C1" s="146"/>
      <c r="D1" s="146"/>
      <c r="E1" s="147"/>
      <c r="F1" s="76"/>
      <c r="G1" s="148" t="s">
        <v>19</v>
      </c>
      <c r="H1" s="149"/>
      <c r="I1" s="149"/>
      <c r="J1" s="150"/>
      <c r="K1" s="76"/>
      <c r="L1" s="157" t="s">
        <v>56</v>
      </c>
      <c r="M1" s="158"/>
      <c r="N1" s="159"/>
      <c r="O1" s="2"/>
      <c r="P1" s="2"/>
      <c r="Q1" s="2"/>
      <c r="R1" s="2"/>
      <c r="S1" s="2"/>
      <c r="T1" s="2"/>
      <c r="U1" s="2"/>
      <c r="V1" s="2"/>
      <c r="W1" s="2"/>
    </row>
    <row r="2" spans="1:23" ht="15.75">
      <c r="A2" s="77" t="s">
        <v>20</v>
      </c>
      <c r="B2" s="78"/>
      <c r="C2" s="78"/>
      <c r="D2" s="78"/>
      <c r="E2" s="67"/>
      <c r="F2" s="79"/>
      <c r="G2" s="67"/>
      <c r="H2" s="67"/>
      <c r="I2" s="67"/>
      <c r="J2" s="67"/>
      <c r="K2" s="79"/>
      <c r="L2" s="80"/>
      <c r="M2" s="81"/>
      <c r="N2" s="81"/>
      <c r="O2" s="2"/>
      <c r="P2" s="2"/>
      <c r="Q2" s="2"/>
      <c r="R2" s="2"/>
      <c r="S2" s="2"/>
      <c r="T2" s="2"/>
      <c r="U2" s="2"/>
      <c r="V2" s="2"/>
      <c r="W2" s="2"/>
    </row>
    <row r="3" spans="1:23" ht="15.75">
      <c r="A3" s="82"/>
      <c r="B3" s="83" t="s">
        <v>15</v>
      </c>
      <c r="C3" s="84" t="s">
        <v>41</v>
      </c>
      <c r="D3" s="84" t="s">
        <v>16</v>
      </c>
      <c r="E3" s="85" t="s">
        <v>21</v>
      </c>
      <c r="F3" s="86"/>
      <c r="G3" s="83" t="s">
        <v>15</v>
      </c>
      <c r="H3" s="84" t="s">
        <v>41</v>
      </c>
      <c r="I3" s="84" t="s">
        <v>16</v>
      </c>
      <c r="J3" s="85" t="s">
        <v>21</v>
      </c>
      <c r="K3" s="86"/>
      <c r="L3" s="138" t="s">
        <v>40</v>
      </c>
      <c r="M3" s="88"/>
      <c r="N3" s="89"/>
      <c r="O3" s="2"/>
      <c r="P3" s="2"/>
      <c r="Q3" s="2"/>
      <c r="R3" s="2"/>
      <c r="S3" s="2"/>
      <c r="T3" s="2"/>
      <c r="U3" s="2"/>
      <c r="V3" s="2"/>
      <c r="W3" s="2"/>
    </row>
    <row r="4" spans="1:23" ht="15.75">
      <c r="A4" s="79"/>
      <c r="B4" s="67"/>
      <c r="C4" s="67"/>
      <c r="D4" s="90"/>
      <c r="E4" s="78"/>
      <c r="F4" s="77"/>
      <c r="G4" s="67"/>
      <c r="H4" s="67"/>
      <c r="I4" s="67"/>
      <c r="J4" s="67"/>
      <c r="K4" s="79"/>
      <c r="L4" s="137" t="s">
        <v>58</v>
      </c>
      <c r="M4" s="89"/>
      <c r="N4" s="91"/>
      <c r="O4" s="2"/>
      <c r="P4" s="2"/>
      <c r="Q4" s="2"/>
      <c r="R4" s="2"/>
      <c r="S4" s="2"/>
      <c r="T4" s="2"/>
      <c r="U4" s="2"/>
      <c r="V4" s="2"/>
      <c r="W4" s="2"/>
    </row>
    <row r="5" spans="1:23" ht="15.75">
      <c r="A5" s="92" t="s">
        <v>17</v>
      </c>
      <c r="B5" s="139" t="s">
        <v>23</v>
      </c>
      <c r="C5" s="140"/>
      <c r="D5" s="140"/>
      <c r="E5" s="93"/>
      <c r="F5" s="92"/>
      <c r="G5" s="140" t="s">
        <v>23</v>
      </c>
      <c r="H5" s="140"/>
      <c r="I5" s="140"/>
      <c r="J5" s="94"/>
      <c r="K5" s="95"/>
      <c r="L5" s="151" t="s">
        <v>59</v>
      </c>
      <c r="M5" s="152"/>
      <c r="N5" s="89"/>
      <c r="P5" s="2"/>
      <c r="Q5" s="2"/>
      <c r="R5" s="2"/>
      <c r="S5" s="2"/>
      <c r="T5" s="2"/>
      <c r="U5" s="2"/>
      <c r="V5" s="2"/>
      <c r="W5" s="2"/>
    </row>
    <row r="6" spans="1:23" ht="15.75">
      <c r="A6" s="96"/>
      <c r="B6" s="139"/>
      <c r="C6" s="140"/>
      <c r="D6" s="140"/>
      <c r="E6" s="78"/>
      <c r="F6" s="77"/>
      <c r="G6" s="139"/>
      <c r="H6" s="140"/>
      <c r="I6" s="140"/>
      <c r="J6" s="67"/>
      <c r="K6" s="79"/>
      <c r="L6" s="97"/>
      <c r="M6" s="98"/>
      <c r="N6" s="55"/>
      <c r="P6" s="2"/>
      <c r="Q6" s="2"/>
      <c r="R6" s="2"/>
      <c r="S6" s="2"/>
      <c r="T6" s="2"/>
      <c r="U6" s="2"/>
      <c r="V6" s="2"/>
      <c r="W6" s="2"/>
    </row>
    <row r="7" spans="1:23" ht="15.75">
      <c r="A7" s="92" t="s">
        <v>1</v>
      </c>
      <c r="B7" s="99">
        <v>271</v>
      </c>
      <c r="C7" s="100">
        <v>290</v>
      </c>
      <c r="D7" s="101">
        <v>-19</v>
      </c>
      <c r="E7" s="102">
        <v>-6.5517241379310351E-2</v>
      </c>
      <c r="F7" s="103"/>
      <c r="G7" s="99">
        <v>2838</v>
      </c>
      <c r="H7" s="100">
        <v>2846</v>
      </c>
      <c r="I7" s="101">
        <v>-8</v>
      </c>
      <c r="J7" s="102">
        <v>-2.8109627547434997E-3</v>
      </c>
      <c r="K7" s="105"/>
      <c r="L7" s="106">
        <v>3803</v>
      </c>
      <c r="M7" s="107">
        <v>-1408</v>
      </c>
      <c r="N7" s="55"/>
      <c r="P7" s="2"/>
      <c r="Q7" s="2"/>
      <c r="R7" s="2"/>
      <c r="S7" s="2"/>
      <c r="T7" s="2"/>
      <c r="U7" s="2"/>
      <c r="V7" s="2"/>
      <c r="W7" s="2"/>
    </row>
    <row r="8" spans="1:23" ht="15.75">
      <c r="A8" s="92" t="s">
        <v>54</v>
      </c>
      <c r="B8" s="109">
        <v>30</v>
      </c>
      <c r="C8" s="101">
        <v>40</v>
      </c>
      <c r="D8" s="101">
        <v>-10</v>
      </c>
      <c r="E8" s="102">
        <v>-0.25</v>
      </c>
      <c r="F8" s="103"/>
      <c r="G8" s="109">
        <v>367</v>
      </c>
      <c r="H8" s="101">
        <v>412</v>
      </c>
      <c r="I8" s="101">
        <v>-45</v>
      </c>
      <c r="J8" s="102">
        <v>-0.10922330097087378</v>
      </c>
      <c r="K8" s="105"/>
      <c r="L8" s="108">
        <v>550</v>
      </c>
      <c r="M8" s="107"/>
      <c r="N8" s="55"/>
      <c r="P8" s="2"/>
      <c r="Q8" s="2"/>
      <c r="R8" s="2"/>
      <c r="S8" s="2"/>
      <c r="T8" s="2"/>
      <c r="U8" s="2"/>
      <c r="V8" s="2"/>
      <c r="W8" s="2"/>
    </row>
    <row r="9" spans="1:23" ht="15.75">
      <c r="A9" s="92" t="s">
        <v>50</v>
      </c>
      <c r="B9" s="109">
        <v>65</v>
      </c>
      <c r="C9" s="101">
        <v>41</v>
      </c>
      <c r="D9" s="101">
        <v>24</v>
      </c>
      <c r="E9" s="102">
        <v>0.58536585365853655</v>
      </c>
      <c r="F9" s="103"/>
      <c r="G9" s="109">
        <v>416</v>
      </c>
      <c r="H9" s="101">
        <v>510</v>
      </c>
      <c r="I9" s="101">
        <v>-94</v>
      </c>
      <c r="J9" s="102">
        <v>-0.18431372549019609</v>
      </c>
      <c r="K9" s="105"/>
      <c r="L9" s="108">
        <v>681</v>
      </c>
      <c r="M9" s="107">
        <v>-3277</v>
      </c>
      <c r="N9" s="55"/>
      <c r="P9" s="2"/>
      <c r="Q9" s="2"/>
      <c r="R9" s="2"/>
      <c r="S9" s="2"/>
      <c r="T9" s="2"/>
      <c r="U9" s="2"/>
      <c r="V9" s="2"/>
      <c r="W9" s="2"/>
    </row>
    <row r="10" spans="1:23" ht="15.75">
      <c r="A10" s="92" t="s">
        <v>48</v>
      </c>
      <c r="B10" s="109">
        <v>29</v>
      </c>
      <c r="C10" s="101">
        <v>53</v>
      </c>
      <c r="D10" s="101">
        <v>-24</v>
      </c>
      <c r="E10" s="102">
        <v>-0.45283018867924529</v>
      </c>
      <c r="F10" s="103"/>
      <c r="G10" s="109">
        <v>416</v>
      </c>
      <c r="H10" s="101">
        <v>653</v>
      </c>
      <c r="I10" s="101">
        <v>-237</v>
      </c>
      <c r="J10" s="102">
        <v>-0.36294027565084225</v>
      </c>
      <c r="K10" s="105"/>
      <c r="L10" s="108">
        <v>875</v>
      </c>
      <c r="M10" s="107"/>
      <c r="N10" s="55"/>
      <c r="P10" s="2"/>
      <c r="Q10" s="2"/>
      <c r="R10" s="2"/>
      <c r="S10" s="2"/>
      <c r="T10" s="2"/>
      <c r="U10" s="2"/>
      <c r="V10" s="2"/>
      <c r="W10" s="2"/>
    </row>
    <row r="11" spans="1:23" ht="15.75">
      <c r="A11" s="92" t="s">
        <v>55</v>
      </c>
      <c r="B11" s="109">
        <v>7</v>
      </c>
      <c r="C11" s="101">
        <v>15</v>
      </c>
      <c r="D11" s="101">
        <v>-8</v>
      </c>
      <c r="E11" s="102">
        <v>-0.53333333333333333</v>
      </c>
      <c r="F11" s="103"/>
      <c r="G11" s="109">
        <v>103</v>
      </c>
      <c r="H11" s="101">
        <v>223</v>
      </c>
      <c r="I11" s="101">
        <v>-120</v>
      </c>
      <c r="J11" s="102">
        <v>-0.53811659192825112</v>
      </c>
      <c r="K11" s="105"/>
      <c r="L11" s="108">
        <v>300</v>
      </c>
      <c r="M11" s="107"/>
      <c r="N11" s="55"/>
      <c r="P11" s="2"/>
      <c r="Q11" s="2"/>
      <c r="R11" s="2"/>
      <c r="S11" s="2"/>
      <c r="T11" s="2"/>
      <c r="U11" s="2"/>
      <c r="V11" s="2"/>
      <c r="W11" s="2"/>
    </row>
    <row r="12" spans="1:23" ht="15.75">
      <c r="A12" s="92" t="s">
        <v>53</v>
      </c>
      <c r="B12" s="109">
        <v>0</v>
      </c>
      <c r="C12" s="101">
        <v>0</v>
      </c>
      <c r="D12" s="101">
        <v>0</v>
      </c>
      <c r="E12" s="102" t="s">
        <v>57</v>
      </c>
      <c r="F12" s="103"/>
      <c r="G12" s="109">
        <v>9</v>
      </c>
      <c r="H12" s="101">
        <v>0</v>
      </c>
      <c r="I12" s="101">
        <v>9</v>
      </c>
      <c r="J12" s="102" t="s">
        <v>57</v>
      </c>
      <c r="K12" s="105"/>
      <c r="L12" s="108">
        <v>0</v>
      </c>
      <c r="M12" s="107"/>
      <c r="N12" s="55"/>
      <c r="P12" s="2"/>
      <c r="Q12" s="2"/>
      <c r="R12" s="2"/>
      <c r="S12" s="2"/>
      <c r="T12" s="2"/>
      <c r="U12" s="2"/>
      <c r="V12" s="2"/>
      <c r="W12" s="2"/>
    </row>
    <row r="13" spans="1:23" ht="15.75">
      <c r="A13" s="92" t="s">
        <v>2</v>
      </c>
      <c r="B13" s="109">
        <v>79</v>
      </c>
      <c r="C13" s="101">
        <v>65</v>
      </c>
      <c r="D13" s="101">
        <v>14</v>
      </c>
      <c r="E13" s="102">
        <v>0.2153846153846154</v>
      </c>
      <c r="F13" s="103"/>
      <c r="G13" s="109">
        <v>648</v>
      </c>
      <c r="H13" s="101">
        <v>652</v>
      </c>
      <c r="I13" s="101">
        <v>-4</v>
      </c>
      <c r="J13" s="102">
        <v>-6.1349693251533744E-3</v>
      </c>
      <c r="K13" s="105"/>
      <c r="L13" s="108">
        <v>880</v>
      </c>
      <c r="M13" s="107"/>
      <c r="N13" s="55"/>
      <c r="P13" s="2"/>
      <c r="Q13" s="2"/>
      <c r="R13" s="2"/>
      <c r="S13" s="2"/>
      <c r="T13" s="2"/>
      <c r="U13" s="2"/>
      <c r="V13" s="2"/>
      <c r="W13" s="2"/>
    </row>
    <row r="14" spans="1:23" ht="15.75">
      <c r="A14" s="92" t="s">
        <v>5</v>
      </c>
      <c r="B14" s="109">
        <v>584</v>
      </c>
      <c r="C14" s="101">
        <v>600</v>
      </c>
      <c r="D14" s="101">
        <v>-16</v>
      </c>
      <c r="E14" s="102">
        <v>-2.6666666666666668E-2</v>
      </c>
      <c r="F14" s="103"/>
      <c r="G14" s="109">
        <v>5584</v>
      </c>
      <c r="H14" s="101">
        <v>5734</v>
      </c>
      <c r="I14" s="101">
        <v>-150</v>
      </c>
      <c r="J14" s="102">
        <v>-2.6159748866410884E-2</v>
      </c>
      <c r="K14" s="105"/>
      <c r="L14" s="108">
        <v>7650</v>
      </c>
      <c r="M14" s="107"/>
      <c r="N14" s="55"/>
      <c r="P14" s="2"/>
      <c r="Q14" s="2"/>
      <c r="R14" s="2"/>
      <c r="S14" s="2"/>
      <c r="T14" s="2"/>
      <c r="U14" s="2"/>
      <c r="V14" s="2"/>
      <c r="W14" s="2"/>
    </row>
    <row r="15" spans="1:23" ht="15.75">
      <c r="A15" s="92" t="s">
        <v>6</v>
      </c>
      <c r="B15" s="109">
        <v>236</v>
      </c>
      <c r="C15" s="101">
        <v>120</v>
      </c>
      <c r="D15" s="101">
        <v>116</v>
      </c>
      <c r="E15" s="102">
        <v>0.96666666666666667</v>
      </c>
      <c r="F15" s="103"/>
      <c r="G15" s="109">
        <v>2002</v>
      </c>
      <c r="H15" s="101">
        <v>1379</v>
      </c>
      <c r="I15" s="101">
        <v>623</v>
      </c>
      <c r="J15" s="102">
        <v>0.45177664974619292</v>
      </c>
      <c r="K15" s="105"/>
      <c r="L15" s="108">
        <v>1850</v>
      </c>
      <c r="M15" s="107"/>
      <c r="N15" s="55"/>
      <c r="P15" s="2"/>
      <c r="Q15" s="2"/>
      <c r="R15" s="2"/>
      <c r="S15" s="2"/>
      <c r="T15" s="2"/>
      <c r="U15" s="2"/>
      <c r="V15" s="2"/>
      <c r="W15" s="2"/>
    </row>
    <row r="16" spans="1:23" ht="15.75">
      <c r="A16" s="92"/>
      <c r="B16" s="109"/>
      <c r="C16" s="101"/>
      <c r="D16" s="101"/>
      <c r="E16" s="102"/>
      <c r="F16" s="103"/>
      <c r="G16" s="109"/>
      <c r="H16" s="101"/>
      <c r="I16" s="101"/>
      <c r="J16" s="102"/>
      <c r="K16" s="64"/>
      <c r="L16" s="108"/>
      <c r="M16" s="107">
        <v>0</v>
      </c>
      <c r="N16" s="55"/>
      <c r="P16" s="2"/>
      <c r="Q16" s="2"/>
      <c r="R16" s="2"/>
      <c r="S16" s="2"/>
      <c r="T16" s="2"/>
      <c r="U16" s="2"/>
      <c r="V16" s="2"/>
      <c r="W16" s="2"/>
    </row>
    <row r="17" spans="1:23" ht="15.75">
      <c r="A17" s="5" t="s">
        <v>14</v>
      </c>
      <c r="B17" s="52">
        <v>1301</v>
      </c>
      <c r="C17" s="52">
        <v>1224</v>
      </c>
      <c r="D17" s="6">
        <v>77</v>
      </c>
      <c r="E17" s="7">
        <v>6.2908496732026142E-2</v>
      </c>
      <c r="F17" s="8"/>
      <c r="G17" s="52">
        <v>12383</v>
      </c>
      <c r="H17" s="52">
        <v>12409</v>
      </c>
      <c r="I17" s="6">
        <v>-26</v>
      </c>
      <c r="J17" s="7">
        <v>-2.0952534450801837E-3</v>
      </c>
      <c r="K17" s="9"/>
      <c r="L17" s="52">
        <v>16589</v>
      </c>
      <c r="M17" s="107">
        <v>-443</v>
      </c>
      <c r="N17" s="55"/>
      <c r="O17" s="2"/>
      <c r="P17" s="2"/>
      <c r="Q17" s="2"/>
      <c r="R17" s="2"/>
      <c r="S17" s="2"/>
      <c r="T17" s="2"/>
      <c r="U17" s="2"/>
      <c r="V17" s="2"/>
      <c r="W17" s="2"/>
    </row>
    <row r="18" spans="1:23" ht="15.75">
      <c r="A18" s="110"/>
      <c r="B18" s="111"/>
      <c r="C18" s="100"/>
      <c r="D18" s="112"/>
      <c r="E18" s="113"/>
      <c r="F18" s="114"/>
      <c r="G18" s="99"/>
      <c r="H18" s="100"/>
      <c r="I18" s="112"/>
      <c r="J18" s="113"/>
      <c r="K18" s="114"/>
      <c r="L18" s="106"/>
      <c r="M18" s="107">
        <v>-1708</v>
      </c>
      <c r="N18" s="55"/>
      <c r="O18" s="2"/>
      <c r="P18" s="2"/>
      <c r="Q18" s="2"/>
      <c r="R18" s="2"/>
      <c r="S18" s="2"/>
      <c r="T18" s="2"/>
      <c r="U18" s="2"/>
      <c r="V18" s="2"/>
      <c r="W18" s="2"/>
    </row>
    <row r="19" spans="1:23" ht="15.75">
      <c r="A19" s="92" t="s">
        <v>13</v>
      </c>
      <c r="B19" s="109">
        <v>2366</v>
      </c>
      <c r="C19" s="101">
        <v>2391</v>
      </c>
      <c r="D19" s="101">
        <v>-25</v>
      </c>
      <c r="E19" s="115">
        <v>-1.0455876202425763E-2</v>
      </c>
      <c r="F19" s="103"/>
      <c r="G19" s="109">
        <v>26040</v>
      </c>
      <c r="H19" s="101">
        <v>24040</v>
      </c>
      <c r="I19" s="101">
        <v>2000</v>
      </c>
      <c r="J19" s="115">
        <v>8.3194675540765387E-2</v>
      </c>
      <c r="K19" s="105"/>
      <c r="L19" s="108">
        <v>31830</v>
      </c>
      <c r="M19" s="107">
        <v>0</v>
      </c>
      <c r="N19" s="55"/>
      <c r="O19" s="2"/>
      <c r="P19" s="2"/>
      <c r="Q19" s="2"/>
      <c r="R19" s="2"/>
      <c r="S19" s="2"/>
      <c r="T19" s="2"/>
      <c r="U19" s="2"/>
      <c r="V19" s="2"/>
      <c r="W19" s="2"/>
    </row>
    <row r="20" spans="1:23" ht="15.75">
      <c r="A20" s="116"/>
      <c r="B20" s="117"/>
      <c r="C20" s="118"/>
      <c r="D20" s="118"/>
      <c r="E20" s="119"/>
      <c r="F20" s="120"/>
      <c r="G20" s="121"/>
      <c r="H20" s="118"/>
      <c r="I20" s="118"/>
      <c r="J20" s="119"/>
      <c r="K20" s="120"/>
      <c r="L20" s="121"/>
      <c r="M20" s="107">
        <v>-853</v>
      </c>
      <c r="N20" s="55"/>
      <c r="O20" s="2"/>
      <c r="P20" s="2"/>
      <c r="Q20" s="2"/>
      <c r="R20" s="2"/>
      <c r="S20" s="2"/>
      <c r="T20" s="2"/>
      <c r="U20" s="2"/>
      <c r="V20" s="2"/>
      <c r="W20" s="2"/>
    </row>
    <row r="21" spans="1:23" ht="15.75">
      <c r="A21" s="5" t="s">
        <v>49</v>
      </c>
      <c r="B21" s="53">
        <v>3667</v>
      </c>
      <c r="C21" s="53">
        <v>3615</v>
      </c>
      <c r="D21" s="6">
        <v>52</v>
      </c>
      <c r="E21" s="7">
        <v>1.4384508990318118E-2</v>
      </c>
      <c r="F21" s="13"/>
      <c r="G21" s="53">
        <v>38423</v>
      </c>
      <c r="H21" s="53">
        <v>36449</v>
      </c>
      <c r="I21" s="6">
        <v>1974</v>
      </c>
      <c r="J21" s="7">
        <v>5.4157864413289805E-2</v>
      </c>
      <c r="K21" s="9"/>
      <c r="L21" s="12">
        <v>48419</v>
      </c>
      <c r="M21" s="107">
        <v>-960</v>
      </c>
      <c r="N21" s="55"/>
      <c r="O21" s="2"/>
      <c r="P21" s="2"/>
      <c r="Q21" s="2"/>
      <c r="R21" s="2"/>
      <c r="S21" s="2"/>
      <c r="T21" s="2"/>
      <c r="U21" s="2"/>
      <c r="V21" s="2"/>
      <c r="W21" s="2"/>
    </row>
    <row r="22" spans="1:23" ht="9.75" customHeight="1">
      <c r="A22" s="122"/>
      <c r="B22" s="123"/>
      <c r="C22" s="124"/>
      <c r="D22" s="124"/>
      <c r="E22" s="125"/>
      <c r="F22" s="126"/>
      <c r="G22" s="124"/>
      <c r="H22" s="124"/>
      <c r="I22" s="124"/>
      <c r="J22" s="125"/>
      <c r="K22" s="125"/>
      <c r="L22" s="124"/>
      <c r="M22" s="55"/>
      <c r="N22" s="55"/>
      <c r="O22" s="2"/>
      <c r="P22" s="2"/>
      <c r="Q22" s="2"/>
      <c r="R22" s="2"/>
      <c r="S22" s="2"/>
      <c r="T22" s="2"/>
      <c r="U22" s="2"/>
      <c r="V22" s="2"/>
      <c r="W22" s="2"/>
    </row>
    <row r="23" spans="1:23" ht="15.75">
      <c r="A23" s="92" t="s">
        <v>0</v>
      </c>
      <c r="B23" s="109">
        <v>94</v>
      </c>
      <c r="C23" s="101">
        <v>123.91666666666667</v>
      </c>
      <c r="D23" s="101">
        <v>-29.916666666666671</v>
      </c>
      <c r="E23" s="102">
        <v>-0.24142568930733022</v>
      </c>
      <c r="F23" s="103"/>
      <c r="G23" s="109">
        <v>1118</v>
      </c>
      <c r="H23" s="101">
        <v>1115.25</v>
      </c>
      <c r="I23" s="101">
        <v>2.75</v>
      </c>
      <c r="J23" s="102">
        <v>2.4658148397220356E-3</v>
      </c>
      <c r="K23" s="105"/>
      <c r="L23" s="108">
        <v>1487.0000000000002</v>
      </c>
      <c r="M23" s="55"/>
      <c r="N23" s="55"/>
      <c r="O23" s="2"/>
      <c r="P23" s="2"/>
      <c r="Q23" s="2"/>
      <c r="R23" s="2"/>
      <c r="S23" s="2"/>
      <c r="T23" s="2"/>
      <c r="U23" s="2"/>
      <c r="V23" s="2"/>
      <c r="W23" s="2"/>
    </row>
    <row r="24" spans="1:23" ht="15.75">
      <c r="A24" s="92" t="s">
        <v>42</v>
      </c>
      <c r="B24" s="109">
        <v>80</v>
      </c>
      <c r="C24" s="101">
        <v>110.75</v>
      </c>
      <c r="D24" s="101">
        <v>-30.75</v>
      </c>
      <c r="E24" s="102">
        <v>-0.27765237020316025</v>
      </c>
      <c r="F24" s="103"/>
      <c r="G24" s="109">
        <v>985</v>
      </c>
      <c r="H24" s="101">
        <v>996.75</v>
      </c>
      <c r="I24" s="101">
        <v>-11.75</v>
      </c>
      <c r="J24" s="102">
        <v>-1.1788312014045649E-2</v>
      </c>
      <c r="K24" s="105"/>
      <c r="L24" s="108">
        <v>1329</v>
      </c>
      <c r="M24" s="55"/>
      <c r="N24" s="55"/>
      <c r="O24" s="2"/>
      <c r="P24" s="2"/>
      <c r="Q24" s="2"/>
      <c r="R24" s="2"/>
      <c r="S24" s="2"/>
      <c r="T24" s="2"/>
      <c r="U24" s="2"/>
      <c r="V24" s="2"/>
      <c r="W24" s="2"/>
    </row>
    <row r="25" spans="1:23" ht="15.75">
      <c r="A25" s="92" t="s">
        <v>43</v>
      </c>
      <c r="B25" s="109">
        <v>2</v>
      </c>
      <c r="C25" s="101">
        <v>0.91666666666666663</v>
      </c>
      <c r="D25" s="101">
        <v>1.0833333333333335</v>
      </c>
      <c r="E25" s="102">
        <v>1.1818181818181821</v>
      </c>
      <c r="F25" s="103"/>
      <c r="G25" s="109">
        <v>8</v>
      </c>
      <c r="H25" s="101">
        <v>8.25</v>
      </c>
      <c r="I25" s="101">
        <v>-0.25</v>
      </c>
      <c r="J25" s="102">
        <v>-3.0303030303030304E-2</v>
      </c>
      <c r="K25" s="105"/>
      <c r="L25" s="108">
        <v>10.999999999999998</v>
      </c>
      <c r="M25" s="55"/>
      <c r="N25" s="55"/>
      <c r="O25" s="2"/>
      <c r="P25" s="2"/>
      <c r="Q25" s="2"/>
      <c r="R25" s="2"/>
      <c r="S25" s="2"/>
      <c r="T25" s="2"/>
      <c r="U25" s="2"/>
      <c r="V25" s="2"/>
      <c r="W25" s="2"/>
    </row>
    <row r="26" spans="1:23" ht="15.75">
      <c r="A26" s="92" t="s">
        <v>52</v>
      </c>
      <c r="B26" s="109">
        <v>39</v>
      </c>
      <c r="C26" s="101">
        <v>39.166666666666664</v>
      </c>
      <c r="D26" s="101">
        <v>-0.1666666666666643</v>
      </c>
      <c r="E26" s="102">
        <v>-4.2553191489361096E-3</v>
      </c>
      <c r="F26" s="103"/>
      <c r="G26" s="109">
        <v>383</v>
      </c>
      <c r="H26" s="101">
        <v>352.5</v>
      </c>
      <c r="I26" s="101">
        <v>30.5</v>
      </c>
      <c r="J26" s="102">
        <v>8.6524822695035461E-2</v>
      </c>
      <c r="K26" s="105"/>
      <c r="L26" s="108">
        <v>470.00000000000006</v>
      </c>
      <c r="M26" s="55"/>
      <c r="N26" s="55"/>
      <c r="O26" s="2"/>
      <c r="P26" s="2"/>
      <c r="Q26" s="2"/>
      <c r="R26" s="2"/>
      <c r="S26" s="2"/>
      <c r="T26" s="2"/>
      <c r="U26" s="2"/>
      <c r="V26" s="2"/>
      <c r="W26" s="2"/>
    </row>
    <row r="27" spans="1:23" ht="15.75">
      <c r="A27" s="92"/>
      <c r="B27" s="109"/>
      <c r="C27" s="101"/>
      <c r="D27" s="101"/>
      <c r="E27" s="102"/>
      <c r="F27" s="103"/>
      <c r="G27" s="109"/>
      <c r="H27" s="101"/>
      <c r="I27" s="101"/>
      <c r="J27" s="102"/>
      <c r="K27" s="105"/>
      <c r="L27" s="108"/>
      <c r="M27" s="55"/>
      <c r="N27" s="55"/>
      <c r="O27" s="2"/>
      <c r="P27" s="2"/>
      <c r="Q27" s="2"/>
      <c r="R27" s="2"/>
      <c r="S27" s="2"/>
      <c r="T27" s="2"/>
      <c r="U27" s="2"/>
      <c r="V27" s="2"/>
      <c r="W27" s="2"/>
    </row>
    <row r="28" spans="1:23" ht="15.75">
      <c r="A28" s="92" t="s">
        <v>29</v>
      </c>
      <c r="B28" s="109">
        <v>225</v>
      </c>
      <c r="C28" s="101">
        <v>308.33333333333331</v>
      </c>
      <c r="D28" s="101">
        <v>-83.333333333333314</v>
      </c>
      <c r="E28" s="102">
        <v>-0.27027027027027023</v>
      </c>
      <c r="F28" s="103"/>
      <c r="G28" s="109">
        <v>2421</v>
      </c>
      <c r="H28" s="101">
        <v>2775</v>
      </c>
      <c r="I28" s="101">
        <v>-354</v>
      </c>
      <c r="J28" s="102">
        <v>-0.12756756756756757</v>
      </c>
      <c r="K28" s="105"/>
      <c r="L28" s="108">
        <v>3700.0000000000005</v>
      </c>
      <c r="M28" s="55"/>
      <c r="N28" s="55"/>
      <c r="O28" s="2"/>
      <c r="P28" s="2"/>
      <c r="Q28" s="2"/>
      <c r="R28" s="2"/>
      <c r="S28" s="2"/>
      <c r="T28" s="2"/>
      <c r="U28" s="2"/>
      <c r="V28" s="2"/>
      <c r="W28" s="2"/>
    </row>
    <row r="29" spans="1:23" ht="15.75">
      <c r="A29" s="92" t="s">
        <v>30</v>
      </c>
      <c r="B29" s="109">
        <v>248</v>
      </c>
      <c r="C29" s="101">
        <v>141.66666666666666</v>
      </c>
      <c r="D29" s="101">
        <v>106.33333333333334</v>
      </c>
      <c r="E29" s="102">
        <v>0.75058823529411778</v>
      </c>
      <c r="F29" s="103"/>
      <c r="G29" s="109">
        <v>2366</v>
      </c>
      <c r="H29" s="101">
        <v>1275</v>
      </c>
      <c r="I29" s="101">
        <v>1091</v>
      </c>
      <c r="J29" s="102">
        <v>0.85568627450980395</v>
      </c>
      <c r="K29" s="105"/>
      <c r="L29" s="108">
        <v>1700.0000000000002</v>
      </c>
      <c r="M29" s="55"/>
      <c r="N29" s="55"/>
      <c r="O29" s="2"/>
      <c r="P29" s="2"/>
      <c r="Q29" s="2"/>
      <c r="R29" s="2"/>
      <c r="S29" s="2"/>
      <c r="T29" s="2"/>
      <c r="U29" s="2"/>
      <c r="V29" s="2"/>
      <c r="W29" s="2"/>
    </row>
    <row r="30" spans="1:23" ht="15.75">
      <c r="A30" s="127" t="s">
        <v>44</v>
      </c>
      <c r="B30" s="128">
        <v>36</v>
      </c>
      <c r="C30" s="129">
        <v>50</v>
      </c>
      <c r="D30" s="101">
        <v>-14</v>
      </c>
      <c r="E30" s="102">
        <v>-0.28000000000000003</v>
      </c>
      <c r="F30" s="62"/>
      <c r="G30" s="128">
        <v>328</v>
      </c>
      <c r="H30" s="129">
        <v>450</v>
      </c>
      <c r="I30" s="101">
        <v>-122</v>
      </c>
      <c r="J30" s="102">
        <v>-0.27111111111111114</v>
      </c>
      <c r="K30" s="105"/>
      <c r="L30" s="130">
        <v>600</v>
      </c>
      <c r="M30" s="81"/>
      <c r="N30" s="81"/>
      <c r="O30" s="2"/>
      <c r="P30" s="2"/>
      <c r="Q30" s="2"/>
      <c r="R30" s="2"/>
      <c r="S30" s="2"/>
      <c r="T30" s="2"/>
      <c r="U30" s="2"/>
      <c r="V30" s="2"/>
      <c r="W30" s="2"/>
    </row>
    <row r="31" spans="1:23" ht="15.75">
      <c r="A31" s="127"/>
      <c r="B31" s="128"/>
      <c r="C31" s="129"/>
      <c r="D31" s="129"/>
      <c r="E31" s="131"/>
      <c r="F31" s="62"/>
      <c r="G31" s="128"/>
      <c r="H31" s="129"/>
      <c r="I31" s="129"/>
      <c r="J31" s="131"/>
      <c r="K31" s="105"/>
      <c r="L31" s="130"/>
      <c r="M31" s="81"/>
      <c r="N31" s="81"/>
      <c r="O31" s="2"/>
      <c r="P31" s="2"/>
      <c r="Q31" s="2"/>
      <c r="R31" s="2"/>
      <c r="S31" s="2"/>
      <c r="T31" s="2"/>
      <c r="U31" s="2"/>
      <c r="V31" s="2"/>
      <c r="W31" s="2"/>
    </row>
    <row r="32" spans="1:23" ht="15.75">
      <c r="A32" s="57" t="s">
        <v>45</v>
      </c>
      <c r="B32" s="58">
        <v>724</v>
      </c>
      <c r="C32" s="59">
        <v>774.74999999999989</v>
      </c>
      <c r="D32" s="60">
        <v>-50.749999999999886</v>
      </c>
      <c r="E32" s="61">
        <v>-6.5505001613423541E-2</v>
      </c>
      <c r="F32" s="62"/>
      <c r="G32" s="59">
        <v>7609</v>
      </c>
      <c r="H32" s="59">
        <v>6972.75</v>
      </c>
      <c r="I32" s="60">
        <v>636.25</v>
      </c>
      <c r="J32" s="63">
        <v>9.1248072855042842E-2</v>
      </c>
      <c r="K32" s="64"/>
      <c r="L32" s="59">
        <v>9297</v>
      </c>
      <c r="M32" s="81"/>
      <c r="N32" s="81"/>
      <c r="O32" s="2"/>
      <c r="P32" s="2"/>
      <c r="Q32" s="2"/>
      <c r="R32" s="2"/>
      <c r="S32" s="2"/>
      <c r="T32" s="2"/>
      <c r="U32" s="2"/>
      <c r="V32" s="2"/>
      <c r="W32" s="2"/>
    </row>
    <row r="33" spans="1:23" s="4" customFormat="1" ht="7.5" customHeight="1">
      <c r="A33" s="5"/>
      <c r="B33" s="53"/>
      <c r="C33" s="6"/>
      <c r="D33" s="6"/>
      <c r="E33" s="65"/>
      <c r="F33" s="66"/>
      <c r="G33" s="6"/>
      <c r="H33" s="6"/>
      <c r="I33" s="6"/>
      <c r="J33" s="56"/>
      <c r="K33" s="9"/>
      <c r="L33" s="12"/>
      <c r="M33" s="11"/>
      <c r="N33" s="11"/>
      <c r="O33" s="67"/>
      <c r="P33" s="67"/>
      <c r="Q33" s="67"/>
      <c r="R33" s="67"/>
      <c r="S33" s="67"/>
      <c r="T33" s="67"/>
      <c r="U33" s="67"/>
      <c r="V33" s="67"/>
      <c r="W33" s="67"/>
    </row>
    <row r="34" spans="1:23" ht="15.75">
      <c r="A34" s="68" t="s">
        <v>46</v>
      </c>
      <c r="B34" s="69">
        <v>4391</v>
      </c>
      <c r="C34" s="70">
        <v>4389.75</v>
      </c>
      <c r="D34" s="6">
        <v>1.25</v>
      </c>
      <c r="E34" s="65">
        <v>2.8475425707614327E-4</v>
      </c>
      <c r="F34" s="132"/>
      <c r="G34" s="70">
        <v>46032</v>
      </c>
      <c r="H34" s="70">
        <v>43421.75</v>
      </c>
      <c r="I34" s="6">
        <v>2610.25</v>
      </c>
      <c r="J34" s="56">
        <v>6.0113883019454535E-2</v>
      </c>
      <c r="K34" s="133"/>
      <c r="L34" s="136">
        <v>57716</v>
      </c>
      <c r="M34" s="135"/>
      <c r="N34" s="135"/>
      <c r="O34" s="2"/>
      <c r="P34" s="2"/>
      <c r="Q34" s="2"/>
      <c r="R34" s="2"/>
      <c r="S34" s="2"/>
      <c r="T34" s="2"/>
      <c r="U34" s="2"/>
      <c r="V34" s="2"/>
      <c r="W34" s="2"/>
    </row>
    <row r="35" spans="1:2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>
      <c r="A36" s="2"/>
      <c r="B36" s="160"/>
      <c r="C36" s="160"/>
      <c r="D36" s="160"/>
      <c r="E36" s="160"/>
      <c r="F36" s="2"/>
      <c r="G36" s="161"/>
      <c r="H36" s="161"/>
      <c r="I36" s="161"/>
      <c r="J36" s="161"/>
      <c r="K36" s="2"/>
      <c r="L36" s="156"/>
      <c r="M36" s="156"/>
      <c r="N36" s="51"/>
      <c r="O36" s="2"/>
      <c r="P36" s="2"/>
      <c r="Q36" s="2"/>
      <c r="R36" s="2"/>
      <c r="S36" s="2"/>
      <c r="T36" s="2"/>
      <c r="U36" s="2"/>
      <c r="V36" s="2"/>
      <c r="W36" s="2"/>
    </row>
  </sheetData>
  <mergeCells count="11">
    <mergeCell ref="L36:M36"/>
    <mergeCell ref="G1:J1"/>
    <mergeCell ref="B5:D5"/>
    <mergeCell ref="G5:I5"/>
    <mergeCell ref="L5:M5"/>
    <mergeCell ref="L1:N1"/>
    <mergeCell ref="B6:D6"/>
    <mergeCell ref="G6:I6"/>
    <mergeCell ref="B36:E36"/>
    <mergeCell ref="G36:J36"/>
    <mergeCell ref="B1:E1"/>
  </mergeCells>
  <phoneticPr fontId="0" type="noConversion"/>
  <printOptions horizontalCentered="1"/>
  <pageMargins left="0.74803149606299213" right="0.74803149606299213" top="1.299212598425197" bottom="0.98425196850393704" header="0.35433070866141736" footer="0.51181102362204722"/>
  <pageSetup paperSize="9" scale="81" fitToHeight="5" orientation="landscape" r:id="rId1"/>
  <headerFooter alignWithMargins="0">
    <oddHeader xml:space="preserve">&amp;L&amp;"Arial,Bold"Appendix A&amp;C&amp;14GOLDEN JUBILEE NATIONAL HOSPITAL
Activity Analysis -  by Specialty&amp;10
</oddHeader>
    <oddFooter>&amp;L&amp;D &amp;T&amp;C
&amp;R Page &amp;P 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H31"/>
  <sheetViews>
    <sheetView showGridLines="0" workbookViewId="0">
      <selection activeCell="G9" sqref="G9"/>
    </sheetView>
  </sheetViews>
  <sheetFormatPr defaultRowHeight="12.75"/>
  <cols>
    <col min="2" max="2" width="31.5703125" customWidth="1"/>
    <col min="3" max="4" width="13" customWidth="1"/>
    <col min="5" max="5" width="11.7109375" customWidth="1"/>
    <col min="6" max="6" width="6.42578125" customWidth="1"/>
    <col min="8" max="8" width="11.7109375" customWidth="1"/>
  </cols>
  <sheetData>
    <row r="1" spans="1:8" ht="18.75" thickBot="1">
      <c r="B1" s="25" t="s">
        <v>20</v>
      </c>
      <c r="C1" s="23"/>
      <c r="D1" s="23"/>
      <c r="E1" s="23"/>
      <c r="F1" s="23"/>
      <c r="G1" s="23"/>
      <c r="H1" s="24"/>
    </row>
    <row r="2" spans="1:8" ht="51">
      <c r="B2" s="17" t="s">
        <v>32</v>
      </c>
      <c r="C2" s="26" t="s">
        <v>38</v>
      </c>
      <c r="D2" s="26" t="s">
        <v>33</v>
      </c>
      <c r="E2" s="27" t="s">
        <v>31</v>
      </c>
      <c r="F2" s="18"/>
      <c r="G2" s="26" t="s">
        <v>37</v>
      </c>
      <c r="H2" s="35" t="s">
        <v>31</v>
      </c>
    </row>
    <row r="3" spans="1:8" ht="20.25" customHeight="1">
      <c r="B3" s="31"/>
      <c r="C3" s="34" t="s">
        <v>18</v>
      </c>
      <c r="D3" s="34" t="s">
        <v>18</v>
      </c>
      <c r="E3" s="33"/>
      <c r="F3" s="32"/>
      <c r="G3" s="34" t="s">
        <v>36</v>
      </c>
      <c r="H3" s="36"/>
    </row>
    <row r="4" spans="1:8" ht="15" customHeight="1">
      <c r="A4" s="1"/>
      <c r="B4" s="20" t="s">
        <v>0</v>
      </c>
      <c r="C4" s="15" t="e">
        <f>#REF!</f>
        <v>#REF!</v>
      </c>
      <c r="D4" s="15" t="e">
        <f>#REF!</f>
        <v>#REF!</v>
      </c>
      <c r="E4" s="28" t="e">
        <f>D4-C4</f>
        <v>#REF!</v>
      </c>
      <c r="F4" s="15"/>
      <c r="G4" s="15" t="e">
        <f>#REF!</f>
        <v>#REF!</v>
      </c>
      <c r="H4" s="37" t="e">
        <f>G4-D4</f>
        <v>#REF!</v>
      </c>
    </row>
    <row r="5" spans="1:8" ht="15" customHeight="1">
      <c r="A5" s="1"/>
      <c r="B5" s="20" t="s">
        <v>27</v>
      </c>
      <c r="C5" s="15" t="e">
        <f>#REF!</f>
        <v>#REF!</v>
      </c>
      <c r="D5" s="15" t="e">
        <f>#REF!</f>
        <v>#REF!</v>
      </c>
      <c r="E5" s="28" t="e">
        <f t="shared" ref="E5:E21" si="0">D5-C5</f>
        <v>#REF!</v>
      </c>
      <c r="F5" s="15"/>
      <c r="G5" s="15" t="e">
        <f>#REF!</f>
        <v>#REF!</v>
      </c>
      <c r="H5" s="37" t="e">
        <f t="shared" ref="H5:H17" si="1">G5-D5</f>
        <v>#REF!</v>
      </c>
    </row>
    <row r="6" spans="1:8" ht="15" customHeight="1">
      <c r="A6" s="1"/>
      <c r="B6" s="20" t="s">
        <v>28</v>
      </c>
      <c r="C6" s="15" t="e">
        <f>#REF!</f>
        <v>#REF!</v>
      </c>
      <c r="D6" s="15" t="e">
        <f>#REF!</f>
        <v>#REF!</v>
      </c>
      <c r="E6" s="28" t="e">
        <f t="shared" si="0"/>
        <v>#REF!</v>
      </c>
      <c r="F6" s="15"/>
      <c r="G6" s="15" t="e">
        <f>#REF!</f>
        <v>#REF!</v>
      </c>
      <c r="H6" s="37" t="e">
        <f t="shared" si="1"/>
        <v>#REF!</v>
      </c>
    </row>
    <row r="7" spans="1:8" ht="15" customHeight="1">
      <c r="A7" s="1"/>
      <c r="B7" s="20" t="s">
        <v>1</v>
      </c>
      <c r="C7" s="15" t="e">
        <f>#REF!</f>
        <v>#REF!</v>
      </c>
      <c r="D7" s="15" t="e">
        <f>#REF!</f>
        <v>#REF!</v>
      </c>
      <c r="E7" s="28" t="e">
        <f t="shared" si="0"/>
        <v>#REF!</v>
      </c>
      <c r="F7" s="15"/>
      <c r="G7" s="15" t="e">
        <f>#REF!</f>
        <v>#REF!</v>
      </c>
      <c r="H7" s="37" t="e">
        <f t="shared" si="1"/>
        <v>#REF!</v>
      </c>
    </row>
    <row r="8" spans="1:8" ht="15" customHeight="1">
      <c r="A8" s="1"/>
      <c r="B8" s="20" t="s">
        <v>9</v>
      </c>
      <c r="C8" s="15" t="e">
        <f>#REF!</f>
        <v>#REF!</v>
      </c>
      <c r="D8" s="15" t="e">
        <f>#REF!</f>
        <v>#REF!</v>
      </c>
      <c r="E8" s="28" t="e">
        <f t="shared" si="0"/>
        <v>#REF!</v>
      </c>
      <c r="F8" s="15"/>
      <c r="G8" s="15" t="e">
        <f>#REF!</f>
        <v>#REF!</v>
      </c>
      <c r="H8" s="37" t="e">
        <f t="shared" si="1"/>
        <v>#REF!</v>
      </c>
    </row>
    <row r="9" spans="1:8" ht="15" customHeight="1">
      <c r="A9" s="1"/>
      <c r="B9" s="20" t="s">
        <v>2</v>
      </c>
      <c r="C9" s="15" t="e">
        <f>#REF!</f>
        <v>#REF!</v>
      </c>
      <c r="D9" s="15" t="e">
        <f>#REF!</f>
        <v>#REF!</v>
      </c>
      <c r="E9" s="28" t="e">
        <f t="shared" si="0"/>
        <v>#REF!</v>
      </c>
      <c r="F9" s="15"/>
      <c r="G9" s="15" t="e">
        <f>#REF!</f>
        <v>#REF!</v>
      </c>
      <c r="H9" s="37" t="e">
        <f t="shared" si="1"/>
        <v>#REF!</v>
      </c>
    </row>
    <row r="10" spans="1:8" ht="15" customHeight="1">
      <c r="A10" s="1"/>
      <c r="B10" s="20" t="s">
        <v>3</v>
      </c>
      <c r="C10" s="15" t="e">
        <f>#REF!</f>
        <v>#REF!</v>
      </c>
      <c r="D10" s="15" t="e">
        <f>#REF!</f>
        <v>#REF!</v>
      </c>
      <c r="E10" s="28" t="e">
        <f t="shared" si="0"/>
        <v>#REF!</v>
      </c>
      <c r="F10" s="15"/>
      <c r="G10" s="15" t="e">
        <f>#REF!</f>
        <v>#REF!</v>
      </c>
      <c r="H10" s="37" t="e">
        <f t="shared" si="1"/>
        <v>#REF!</v>
      </c>
    </row>
    <row r="11" spans="1:8" ht="15" customHeight="1">
      <c r="A11" s="1"/>
      <c r="B11" s="20" t="s">
        <v>4</v>
      </c>
      <c r="C11" s="15" t="e">
        <f>#REF!</f>
        <v>#REF!</v>
      </c>
      <c r="D11" s="15" t="e">
        <f>#REF!</f>
        <v>#REF!</v>
      </c>
      <c r="E11" s="28" t="e">
        <f t="shared" si="0"/>
        <v>#REF!</v>
      </c>
      <c r="F11" s="15"/>
      <c r="G11" s="15" t="e">
        <f>#REF!</f>
        <v>#REF!</v>
      </c>
      <c r="H11" s="37" t="e">
        <f t="shared" si="1"/>
        <v>#REF!</v>
      </c>
    </row>
    <row r="12" spans="1:8" ht="15" customHeight="1">
      <c r="A12" s="1"/>
      <c r="B12" s="20" t="s">
        <v>5</v>
      </c>
      <c r="C12" s="15" t="e">
        <f>#REF!</f>
        <v>#REF!</v>
      </c>
      <c r="D12" s="15" t="e">
        <f>#REF!</f>
        <v>#REF!</v>
      </c>
      <c r="E12" s="28" t="e">
        <f t="shared" si="0"/>
        <v>#REF!</v>
      </c>
      <c r="F12" s="15"/>
      <c r="G12" s="15" t="e">
        <f>#REF!</f>
        <v>#REF!</v>
      </c>
      <c r="H12" s="37" t="e">
        <f t="shared" si="1"/>
        <v>#REF!</v>
      </c>
    </row>
    <row r="13" spans="1:8" ht="15" customHeight="1">
      <c r="A13" s="1"/>
      <c r="B13" s="20" t="s">
        <v>6</v>
      </c>
      <c r="C13" s="15" t="e">
        <f>#REF!</f>
        <v>#REF!</v>
      </c>
      <c r="D13" s="15" t="e">
        <f>#REF!</f>
        <v>#REF!</v>
      </c>
      <c r="E13" s="28" t="e">
        <f t="shared" si="0"/>
        <v>#REF!</v>
      </c>
      <c r="F13" s="15"/>
      <c r="G13" s="15" t="e">
        <f>#REF!</f>
        <v>#REF!</v>
      </c>
      <c r="H13" s="37" t="e">
        <f t="shared" si="1"/>
        <v>#REF!</v>
      </c>
    </row>
    <row r="14" spans="1:8" ht="15" customHeight="1">
      <c r="A14" s="1"/>
      <c r="B14" s="20" t="s">
        <v>10</v>
      </c>
      <c r="C14" s="15" t="e">
        <f>#REF!</f>
        <v>#REF!</v>
      </c>
      <c r="D14" s="15" t="e">
        <f>#REF!</f>
        <v>#REF!</v>
      </c>
      <c r="E14" s="28" t="e">
        <f t="shared" si="0"/>
        <v>#REF!</v>
      </c>
      <c r="F14" s="15"/>
      <c r="G14" s="15" t="e">
        <f>#REF!</f>
        <v>#REF!</v>
      </c>
      <c r="H14" s="37" t="e">
        <f t="shared" si="1"/>
        <v>#REF!</v>
      </c>
    </row>
    <row r="15" spans="1:8" ht="15" customHeight="1">
      <c r="A15" s="1"/>
      <c r="B15" s="20" t="s">
        <v>8</v>
      </c>
      <c r="C15" s="15" t="e">
        <f>#REF!</f>
        <v>#REF!</v>
      </c>
      <c r="D15" s="15" t="e">
        <f>#REF!</f>
        <v>#REF!</v>
      </c>
      <c r="E15" s="28" t="e">
        <f t="shared" si="0"/>
        <v>#REF!</v>
      </c>
      <c r="F15" s="15"/>
      <c r="G15" s="15" t="e">
        <f>#REF!</f>
        <v>#REF!</v>
      </c>
      <c r="H15" s="37" t="e">
        <f t="shared" si="1"/>
        <v>#REF!</v>
      </c>
    </row>
    <row r="16" spans="1:8" ht="15" customHeight="1">
      <c r="A16" s="1"/>
      <c r="B16" s="20" t="s">
        <v>11</v>
      </c>
      <c r="C16" s="15" t="e">
        <f>#REF!</f>
        <v>#REF!</v>
      </c>
      <c r="D16" s="15" t="e">
        <f>#REF!</f>
        <v>#REF!</v>
      </c>
      <c r="E16" s="28" t="e">
        <f t="shared" si="0"/>
        <v>#REF!</v>
      </c>
      <c r="F16" s="15"/>
      <c r="G16" s="15" t="e">
        <f>#REF!</f>
        <v>#REF!</v>
      </c>
      <c r="H16" s="37" t="e">
        <f t="shared" si="1"/>
        <v>#REF!</v>
      </c>
    </row>
    <row r="17" spans="1:8" ht="15" customHeight="1">
      <c r="A17" s="1"/>
      <c r="B17" s="20" t="s">
        <v>7</v>
      </c>
      <c r="C17" s="15" t="e">
        <f>#REF!</f>
        <v>#REF!</v>
      </c>
      <c r="D17" s="15" t="e">
        <f>#REF!</f>
        <v>#REF!</v>
      </c>
      <c r="E17" s="28" t="e">
        <f t="shared" si="0"/>
        <v>#REF!</v>
      </c>
      <c r="F17" s="15"/>
      <c r="G17" s="15" t="e">
        <f>#REF!</f>
        <v>#REF!</v>
      </c>
      <c r="H17" s="37" t="e">
        <f t="shared" si="1"/>
        <v>#REF!</v>
      </c>
    </row>
    <row r="18" spans="1:8">
      <c r="B18" s="19"/>
      <c r="C18" s="15"/>
      <c r="D18" s="15"/>
      <c r="E18" s="28"/>
      <c r="F18" s="15"/>
      <c r="G18" s="15"/>
      <c r="H18" s="37"/>
    </row>
    <row r="19" spans="1:8">
      <c r="B19" s="41" t="s">
        <v>12</v>
      </c>
      <c r="C19" s="42" t="e">
        <f>SUM(C4:C18)</f>
        <v>#REF!</v>
      </c>
      <c r="D19" s="42" t="e">
        <f>SUM(D4:D18)</f>
        <v>#REF!</v>
      </c>
      <c r="E19" s="43" t="e">
        <f t="shared" si="0"/>
        <v>#REF!</v>
      </c>
      <c r="F19" s="42"/>
      <c r="G19" s="42" t="e">
        <f>SUM(G4:G18)</f>
        <v>#REF!</v>
      </c>
      <c r="H19" s="44" t="e">
        <f>SUM(H4:H18)</f>
        <v>#REF!</v>
      </c>
    </row>
    <row r="20" spans="1:8">
      <c r="B20" s="19"/>
      <c r="C20" s="16"/>
      <c r="D20" s="16"/>
      <c r="E20" s="29"/>
      <c r="F20" s="16"/>
      <c r="G20" s="16"/>
      <c r="H20" s="38"/>
    </row>
    <row r="21" spans="1:8" hidden="1">
      <c r="B21" s="20" t="s">
        <v>25</v>
      </c>
      <c r="C21" s="16" t="e">
        <f>#REF!</f>
        <v>#REF!</v>
      </c>
      <c r="D21" s="16" t="e">
        <f>#REF!</f>
        <v>#REF!</v>
      </c>
      <c r="E21" s="28" t="e">
        <f t="shared" si="0"/>
        <v>#REF!</v>
      </c>
      <c r="F21" s="16"/>
      <c r="G21" s="54" t="s">
        <v>39</v>
      </c>
      <c r="H21" s="37" t="e">
        <f t="shared" ref="H21:H27" si="2">G21-D21</f>
        <v>#VALUE!</v>
      </c>
    </row>
    <row r="22" spans="1:8" hidden="1">
      <c r="B22" s="19"/>
      <c r="C22" s="14"/>
      <c r="D22" s="14"/>
      <c r="E22" s="3"/>
      <c r="F22" s="14"/>
      <c r="G22" s="14"/>
      <c r="H22" s="39"/>
    </row>
    <row r="23" spans="1:8" hidden="1">
      <c r="B23" s="45" t="s">
        <v>34</v>
      </c>
      <c r="C23" s="46" t="e">
        <f>C19+C21</f>
        <v>#REF!</v>
      </c>
      <c r="D23" s="46" t="e">
        <f>D19+D21</f>
        <v>#REF!</v>
      </c>
      <c r="E23" s="47" t="e">
        <f>E19+E21</f>
        <v>#REF!</v>
      </c>
      <c r="F23" s="48"/>
      <c r="G23" s="46" t="e">
        <f>G19+G21</f>
        <v>#REF!</v>
      </c>
      <c r="H23" s="49" t="e">
        <f t="shared" si="2"/>
        <v>#REF!</v>
      </c>
    </row>
    <row r="24" spans="1:8" hidden="1">
      <c r="B24" s="19"/>
      <c r="C24" s="14"/>
      <c r="D24" s="14"/>
      <c r="E24" s="3"/>
      <c r="F24" s="14"/>
      <c r="G24" s="14"/>
      <c r="H24" s="39"/>
    </row>
    <row r="25" spans="1:8" hidden="1">
      <c r="B25" s="20" t="s">
        <v>13</v>
      </c>
      <c r="C25" s="14" t="e">
        <f>#REF!</f>
        <v>#REF!</v>
      </c>
      <c r="D25" s="14" t="e">
        <f>#REF!</f>
        <v>#REF!</v>
      </c>
      <c r="E25" s="28" t="e">
        <f>D25-C25</f>
        <v>#REF!</v>
      </c>
      <c r="F25" s="14"/>
      <c r="G25" s="54" t="s">
        <v>39</v>
      </c>
      <c r="H25" s="37" t="e">
        <f t="shared" si="2"/>
        <v>#VALUE!</v>
      </c>
    </row>
    <row r="26" spans="1:8" hidden="1">
      <c r="B26" s="19"/>
      <c r="C26" s="14"/>
      <c r="D26" s="14"/>
      <c r="E26" s="3"/>
      <c r="F26" s="14"/>
      <c r="G26" s="14"/>
      <c r="H26" s="39"/>
    </row>
    <row r="27" spans="1:8" hidden="1">
      <c r="B27" s="45" t="s">
        <v>26</v>
      </c>
      <c r="C27" s="46" t="e">
        <f>C23+C25</f>
        <v>#REF!</v>
      </c>
      <c r="D27" s="46" t="e">
        <f>D23+D25</f>
        <v>#REF!</v>
      </c>
      <c r="E27" s="47" t="e">
        <f>D27-C27</f>
        <v>#REF!</v>
      </c>
      <c r="F27" s="48"/>
      <c r="G27" s="46" t="e">
        <f>G23+G25</f>
        <v>#REF!</v>
      </c>
      <c r="H27" s="49" t="e">
        <f t="shared" si="2"/>
        <v>#REF!</v>
      </c>
    </row>
    <row r="28" spans="1:8" hidden="1">
      <c r="B28" s="19"/>
      <c r="C28" s="14"/>
      <c r="D28" s="14"/>
      <c r="E28" s="3"/>
      <c r="F28" s="14"/>
      <c r="G28" s="14"/>
      <c r="H28" s="39"/>
    </row>
    <row r="29" spans="1:8" ht="13.5" thickBot="1">
      <c r="B29" s="21"/>
      <c r="C29" s="22"/>
      <c r="D29" s="22"/>
      <c r="E29" s="30"/>
      <c r="F29" s="22"/>
      <c r="G29" s="22"/>
      <c r="H29" s="40"/>
    </row>
    <row r="31" spans="1:8">
      <c r="G31" s="50"/>
      <c r="H31" s="1" t="s">
        <v>35</v>
      </c>
    </row>
  </sheetData>
  <phoneticPr fontId="0" type="noConversion"/>
  <printOptions horizontalCentered="1" gridLines="1"/>
  <pageMargins left="0.74803149606299213" right="0.74803149606299213" top="1.06" bottom="0.98425196850393704" header="0.51181102362204722" footer="0.51181102362204722"/>
  <pageSetup paperSize="9" orientation="landscape" r:id="rId1"/>
  <headerFooter alignWithMargins="0">
    <oddHeader>&amp;C&amp;"Arial,Bold"&amp;12GOLDEN JUBILEE NATIONAL HOSPITAL
Month on Month Activity Comparison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Current Month - Ortho Adj</vt:lpstr>
      <vt:lpstr>Current Month V3</vt:lpstr>
      <vt:lpstr>Sheet2</vt:lpstr>
      <vt:lpstr>'Current Month - Ortho Adj'!Print_Area</vt:lpstr>
      <vt:lpstr>'Current Month V3'!Print_Area</vt:lpstr>
      <vt:lpstr>Sheet2!Print_Area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Waiting Times Centre</dc:creator>
  <cp:lastModifiedBy>PrenticeC</cp:lastModifiedBy>
  <cp:lastPrinted>2019-01-22T09:19:22Z</cp:lastPrinted>
  <dcterms:created xsi:type="dcterms:W3CDTF">2003-06-10T14:06:59Z</dcterms:created>
  <dcterms:modified xsi:type="dcterms:W3CDTF">2019-01-22T11:21:04Z</dcterms:modified>
</cp:coreProperties>
</file>